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405" windowWidth="15480" windowHeight="11385" tabRatio="635" activeTab="1"/>
  </bookViews>
  <sheets>
    <sheet name="Кирова 4" sheetId="1" r:id="rId1"/>
    <sheet name="Кирова 8а" sheetId="2" r:id="rId2"/>
    <sheet name="Кирова 10" sheetId="3" r:id="rId3"/>
    <sheet name="Кирова 10а" sheetId="4" r:id="rId4"/>
    <sheet name="Кирова 10б" sheetId="5" r:id="rId5"/>
    <sheet name="Кирова 10в" sheetId="6" r:id="rId6"/>
    <sheet name="Кирова 18" sheetId="7" r:id="rId7"/>
    <sheet name="Корол 12" sheetId="8" r:id="rId8"/>
    <sheet name="Корол 14" sheetId="9" r:id="rId9"/>
    <sheet name="Корол 14а" sheetId="10" r:id="rId10"/>
    <sheet name="Корол 14б" sheetId="11" r:id="rId11"/>
    <sheet name="Корол 16" sheetId="12" r:id="rId12"/>
    <sheet name="Корол 16б" sheetId="13" r:id="rId13"/>
    <sheet name="Корол 18" sheetId="14" r:id="rId14"/>
    <sheet name="Корол 20" sheetId="15" r:id="rId15"/>
    <sheet name="Корол 22" sheetId="16" r:id="rId16"/>
    <sheet name="Корол 22а" sheetId="17" r:id="rId17"/>
    <sheet name="Корол 24" sheetId="18" r:id="rId18"/>
    <sheet name="Корол 24а" sheetId="19" r:id="rId19"/>
    <sheet name="Чепец 1" sheetId="20" r:id="rId20"/>
    <sheet name="Чепец 3" sheetId="21" r:id="rId21"/>
    <sheet name="Чепец 3а" sheetId="22" r:id="rId22"/>
    <sheet name="Чепец 5" sheetId="23" r:id="rId23"/>
    <sheet name="Чепец 5а" sheetId="24" r:id="rId24"/>
    <sheet name="Чепец 7" sheetId="25" r:id="rId25"/>
    <sheet name="Чепец 7а" sheetId="26" r:id="rId26"/>
    <sheet name="Чепец 9" sheetId="27" r:id="rId27"/>
    <sheet name="Чепец 9а" sheetId="28" r:id="rId28"/>
    <sheet name="Чепец 13" sheetId="29" r:id="rId29"/>
  </sheets>
  <definedNames/>
  <calcPr fullCalcOnLoad="1"/>
</workbook>
</file>

<file path=xl/sharedStrings.xml><?xml version="1.0" encoding="utf-8"?>
<sst xmlns="http://schemas.openxmlformats.org/spreadsheetml/2006/main" count="5584" uniqueCount="386">
  <si>
    <t>Площадь жилых помещений                      2426,7 кв.м</t>
  </si>
  <si>
    <t>Площадь нежилых помещений                 0 кв.м</t>
  </si>
  <si>
    <t>Количество подъездов:                                    3</t>
  </si>
  <si>
    <t>Всего по содержанию и текущему ремонту общего имущества дома</t>
  </si>
  <si>
    <t xml:space="preserve">Кирова ул, д10а </t>
  </si>
  <si>
    <t>Просроченная задолженность населения на 01.01.2014 за жилищно-коммунальные услуги (с учетом прошлых периодов)</t>
  </si>
  <si>
    <t>нежилое помещение</t>
  </si>
  <si>
    <t>нежилые помещ</t>
  </si>
  <si>
    <t>2 / 1</t>
  </si>
  <si>
    <t>2 / 3</t>
  </si>
  <si>
    <t>3 / 1</t>
  </si>
  <si>
    <t>3 / 2</t>
  </si>
  <si>
    <t>3 / 3</t>
  </si>
  <si>
    <t>23</t>
  </si>
  <si>
    <t>18</t>
  </si>
  <si>
    <t>14</t>
  </si>
  <si>
    <t>24</t>
  </si>
  <si>
    <t>42</t>
  </si>
  <si>
    <t>44</t>
  </si>
  <si>
    <t>33</t>
  </si>
  <si>
    <t>51</t>
  </si>
  <si>
    <t>35</t>
  </si>
  <si>
    <t>38</t>
  </si>
  <si>
    <t>66</t>
  </si>
  <si>
    <t>19</t>
  </si>
  <si>
    <t>Дополнительные затраты по содержанию и текущему ремонту (не входящие в тариф)  -  расчеты с "Глазовгаз"</t>
  </si>
  <si>
    <t>Количество проживающих:                         101 чел.</t>
  </si>
  <si>
    <t>Количество этажей:                                    4</t>
  </si>
  <si>
    <t>Количество подъездов:                                 4</t>
  </si>
  <si>
    <t>Количество квартир:                                   60</t>
  </si>
  <si>
    <t>Количество лифтов:                                    0</t>
  </si>
  <si>
    <t>Количество мусоропроводов:                        0</t>
  </si>
  <si>
    <t>Кирова ул, д10б</t>
  </si>
  <si>
    <t>Кирова ул, д.10 в</t>
  </si>
  <si>
    <t>Количество квартир:                                   58</t>
  </si>
  <si>
    <t>Количество проживающих:                         111 чел.</t>
  </si>
  <si>
    <t>Кирова ул, д.18</t>
  </si>
  <si>
    <t>ул. Короленко, д.12</t>
  </si>
  <si>
    <t>Количество квартир:                                   64</t>
  </si>
  <si>
    <t>Количество подъездов:                                2</t>
  </si>
  <si>
    <t>Количество квартир:                                  32</t>
  </si>
  <si>
    <t>Количество проживающих:                        62 чел.</t>
  </si>
  <si>
    <t>Количество мусоропроводов:                    0</t>
  </si>
  <si>
    <t xml:space="preserve"> ул. Короленко, д. 14а</t>
  </si>
  <si>
    <t>Площадь жилых помещений                 2449,3 кв.м</t>
  </si>
  <si>
    <t>ВСЕГО:                                                        2449,3 кв.м</t>
  </si>
  <si>
    <t>Количество квартир:                                  64</t>
  </si>
  <si>
    <t>Количество проживающих:                        141 чел.</t>
  </si>
  <si>
    <t>Количество мусоропроводов:                     0</t>
  </si>
  <si>
    <t xml:space="preserve"> ул. Короленко, д. 14б</t>
  </si>
  <si>
    <t>Количество подъездов:                               4</t>
  </si>
  <si>
    <t>Количество проживающих:                        121 чел.</t>
  </si>
  <si>
    <t xml:space="preserve"> ул. Короленко, д. 16</t>
  </si>
  <si>
    <t>Площадь жилых помещений                 1258,3 кв.м</t>
  </si>
  <si>
    <t>ВСЕГО:                                                        1258,3 кв.м</t>
  </si>
  <si>
    <t>Количество подъездов:                               2</t>
  </si>
  <si>
    <t>Количество проживающих:                        113 чел.</t>
  </si>
  <si>
    <t xml:space="preserve"> ул. Короленко, д. 16б</t>
  </si>
  <si>
    <t>ВСЕГО:                                                        1275,6 кв.м</t>
  </si>
  <si>
    <t>Количество проживающих:                        61 чел.</t>
  </si>
  <si>
    <t xml:space="preserve"> ул. Короленко, д. 18</t>
  </si>
  <si>
    <t>Площадь нежилых помещений                 42,4 кв.м</t>
  </si>
  <si>
    <t>Количество проживающих:                        136 чел.</t>
  </si>
  <si>
    <t xml:space="preserve"> ул. Короленко, д. 20</t>
  </si>
  <si>
    <t>Площадь жилых помещений                 1267,8 кв.м</t>
  </si>
  <si>
    <t>ВСЕГО:                                                        1267,8 кв.м</t>
  </si>
  <si>
    <t>Количество проживающих:                        71 чел.</t>
  </si>
  <si>
    <t xml:space="preserve"> ул. Короленко, д. 22</t>
  </si>
  <si>
    <t>Площадь жилых помещений                 3169 кв.м</t>
  </si>
  <si>
    <t>ВСЕГО:                                                        3169 кв.м</t>
  </si>
  <si>
    <t>Количество этажей:                                    5</t>
  </si>
  <si>
    <t>Количество квартир:                                  80</t>
  </si>
  <si>
    <t>Количество проживающих:                        172 чел.</t>
  </si>
  <si>
    <t>55</t>
  </si>
  <si>
    <t xml:space="preserve"> ул. Короленко, д. 22а</t>
  </si>
  <si>
    <t>Площадь жилых помещений                 3421,4 кв.м</t>
  </si>
  <si>
    <t>ВСЕГО:                                                        3421,4 кв.м</t>
  </si>
  <si>
    <t>Количество квартир:                                  75</t>
  </si>
  <si>
    <t>Количество проживающих:                        180 чел.</t>
  </si>
  <si>
    <t xml:space="preserve"> ул. Короленко, д. 24</t>
  </si>
  <si>
    <t>Количество проживающих:                        158 чел.</t>
  </si>
  <si>
    <t xml:space="preserve"> ул. Короленко, д. 24а</t>
  </si>
  <si>
    <t>Площадь жилых помещений                 3175,87,1 кв.м</t>
  </si>
  <si>
    <t>ВСЕГО:                                                        3175,8 кв.м</t>
  </si>
  <si>
    <t xml:space="preserve"> ул. Чепецкая, д. 1</t>
  </si>
  <si>
    <t>Площадь жилых помещений                 2810,4 кв.м</t>
  </si>
  <si>
    <t>ВСЕГО:                                                        2810,4 кв.м</t>
  </si>
  <si>
    <t>Количество этажей:                                    9</t>
  </si>
  <si>
    <t>Количество подъездов:                               1</t>
  </si>
  <si>
    <t>Количество квартир:                                  72</t>
  </si>
  <si>
    <t>Количество проживающих:                        112 чел.</t>
  </si>
  <si>
    <t xml:space="preserve"> ул. Чепецкая, д. 3</t>
  </si>
  <si>
    <t>Площадь жилых помещений                 2812,7 кв.м</t>
  </si>
  <si>
    <t>ВСЕГО:                                                        2812,7 кв.м</t>
  </si>
  <si>
    <t>Количество проживающих:                        123 чел.</t>
  </si>
  <si>
    <t>Отчет по затратам на содержание и ремонт общего имущества многоквартирного дома:</t>
  </si>
  <si>
    <t>Задолженность за содержание и текущий ремонт</t>
  </si>
  <si>
    <t>Задолженность населения за коммунальные услуги</t>
  </si>
  <si>
    <t>Площадь жилых помещений                      2384,3 кв.м</t>
  </si>
  <si>
    <t>Площадь нежилых помещений                1238,7 кв.м</t>
  </si>
  <si>
    <t>ВСЕГО                                                         3623 кв.м</t>
  </si>
  <si>
    <t>Площадь жилых помещений                      2344,7 кв.м</t>
  </si>
  <si>
    <t>Площадь нежилых помещений                 205,18 кв.м</t>
  </si>
  <si>
    <t>ВСЕГО                                                        2549,86 кв.м</t>
  </si>
  <si>
    <t>Площадь жилых помещений                      2146,9 кв.м</t>
  </si>
  <si>
    <t>ВСЕГО                                                         2361,9 кв.м</t>
  </si>
  <si>
    <t>Площадь нежилых помещений                   215 кв.м</t>
  </si>
  <si>
    <t>Площадь жилых помещений                      1939,1 кв.м</t>
  </si>
  <si>
    <t>ВСЕГО                                                          2530,4 кв.м</t>
  </si>
  <si>
    <t>Площадь нежилых помещений                    591,3 кв.м</t>
  </si>
  <si>
    <t>Площадь жилых помещений                      1813,3 кв.м</t>
  </si>
  <si>
    <t>ВСЕГО                                                          2151,34 кв.м</t>
  </si>
  <si>
    <t>Площадь нежилых помещений                    338,04 кв.м</t>
  </si>
  <si>
    <t>Площадь жилых помещений                 1209,8 кв.м</t>
  </si>
  <si>
    <t>Площадь нежилых помещений                 85,2 кв.м</t>
  </si>
  <si>
    <t>ВСЕГО:                                                    1295 кв.м</t>
  </si>
  <si>
    <t>Площадь жилых помещений                 2516,8 кв.м</t>
  </si>
  <si>
    <t>ВСЕГО:                                                      2516,8 кв.м</t>
  </si>
  <si>
    <t>Площадь жилых помещений                      1275,6 кв.м</t>
  </si>
  <si>
    <t>ВСЕГО:                                                        2602 кв.м</t>
  </si>
  <si>
    <t>Площадь жилых помещений                     2559,6 кв.м</t>
  </si>
  <si>
    <t>Площадь жилых помещений                 3173,5 кв.м</t>
  </si>
  <si>
    <t>ВСЕГО:                                                     3173,5 кв.м</t>
  </si>
  <si>
    <t>Площадь жилых помещений                 2809,9 кв.м</t>
  </si>
  <si>
    <t>ВСЕГО:                                                     2809,9 кв.м</t>
  </si>
  <si>
    <t>ВСЕГО:                                                        2739,4 кв.м</t>
  </si>
  <si>
    <t>Площадь жилых помещений                     2739,4 кв.м</t>
  </si>
  <si>
    <t>Площадь жилых помещений                 2731,3 кв.м</t>
  </si>
  <si>
    <t>ВСЕГО:                                                     2731,3 кв.м</t>
  </si>
  <si>
    <t>Площадь нежилых помещений                641 кв.м</t>
  </si>
  <si>
    <t>Площадь жилых помещений                 2533,5 кв.м</t>
  </si>
  <si>
    <t>ВСЕГО:                                                     3174,5 кв.м</t>
  </si>
  <si>
    <t>Итого по содержанию конструкт.элементов общего имущемтва дома</t>
  </si>
  <si>
    <t>Наем</t>
  </si>
  <si>
    <t>Всего начислено населению</t>
  </si>
  <si>
    <t>Всего оплачено населением</t>
  </si>
  <si>
    <t>% оплаты</t>
  </si>
  <si>
    <t>Количество просроченных месяцев неоплаты</t>
  </si>
  <si>
    <t>Просроченная задолженность населения на 01.01.2013 за жилищно-коммунальные услуги (с учетом прошлых периодов)</t>
  </si>
  <si>
    <t>41</t>
  </si>
  <si>
    <t>59</t>
  </si>
  <si>
    <t>32</t>
  </si>
  <si>
    <t>27</t>
  </si>
  <si>
    <t>2 / 2</t>
  </si>
  <si>
    <t>25 / 1</t>
  </si>
  <si>
    <t>22</t>
  </si>
  <si>
    <t>52</t>
  </si>
  <si>
    <t>47</t>
  </si>
  <si>
    <t>60</t>
  </si>
  <si>
    <t>61</t>
  </si>
  <si>
    <t>62</t>
  </si>
  <si>
    <t>56</t>
  </si>
  <si>
    <t>63</t>
  </si>
  <si>
    <t>57</t>
  </si>
  <si>
    <t>53</t>
  </si>
  <si>
    <t>45</t>
  </si>
  <si>
    <t>64</t>
  </si>
  <si>
    <t>72</t>
  </si>
  <si>
    <t>54</t>
  </si>
  <si>
    <t>58</t>
  </si>
  <si>
    <t>40</t>
  </si>
  <si>
    <t>33 / 2</t>
  </si>
  <si>
    <t>33 / 1</t>
  </si>
  <si>
    <t>Стоимость выполнен-ных работ, использованных материалов                                   (руб.)</t>
  </si>
  <si>
    <t>2013 год</t>
  </si>
  <si>
    <t>Содержание конструктивных элементов                                                           (крыши, чердаки, подвалы, стены, фундаменты и т.д.)</t>
  </si>
  <si>
    <t xml:space="preserve">Кирова ул, д.4 </t>
  </si>
  <si>
    <t>ВСЕГО                                                              515,9 кв.м</t>
  </si>
  <si>
    <t>Количество мусоропроводов:                      0</t>
  </si>
  <si>
    <t>оплачено населением</t>
  </si>
  <si>
    <t xml:space="preserve">% оплаты </t>
  </si>
  <si>
    <t>использовано средств на работу по содержанию дома и на расчеты с поставщиками</t>
  </si>
  <si>
    <t>ВСЕГО:</t>
  </si>
  <si>
    <t>начислено по дому за жилищно-коммунальные услуги</t>
  </si>
  <si>
    <t>Содержание придомовой территориии в тепл.период</t>
  </si>
  <si>
    <t xml:space="preserve"> ул. Короленко, д. 14 </t>
  </si>
  <si>
    <t xml:space="preserve">Отчет по затратам на содержание и ремонт общего имущества многоквартирного дома:  </t>
  </si>
  <si>
    <t xml:space="preserve">Начислено за  коммунальные услуги населению </t>
  </si>
  <si>
    <t>Оплачено за коммунальные услуги населением</t>
  </si>
  <si>
    <t>2.3</t>
  </si>
  <si>
    <t>Внутридомового газового оборудования</t>
  </si>
  <si>
    <t>3</t>
  </si>
  <si>
    <t>Содержание детских площадок</t>
  </si>
  <si>
    <t>Озеленение</t>
  </si>
  <si>
    <t>Отчет по затратам на содержание и ремонт общего имущества многоквартирного дома</t>
  </si>
  <si>
    <r>
      <t xml:space="preserve">Остаток средств по дому на 01.01.2013         </t>
    </r>
    <r>
      <rPr>
        <sz val="8"/>
        <color indexed="8"/>
        <rFont val="Arial"/>
        <family val="2"/>
      </rPr>
      <t>(+) экономия, (-) перерасход</t>
    </r>
  </si>
  <si>
    <t>Вид благоустройства: ж/д 2 эт.с удобств.,с газом</t>
  </si>
  <si>
    <t>4</t>
  </si>
  <si>
    <t>Транспортные услуги</t>
  </si>
  <si>
    <t>Утилизация ТБО</t>
  </si>
  <si>
    <t>5</t>
  </si>
  <si>
    <t>6</t>
  </si>
  <si>
    <t>Виды услуг / статьи затрат</t>
  </si>
  <si>
    <t>7</t>
  </si>
  <si>
    <t>8</t>
  </si>
  <si>
    <t>9</t>
  </si>
  <si>
    <t>10</t>
  </si>
  <si>
    <t>11</t>
  </si>
  <si>
    <t>12</t>
  </si>
  <si>
    <t>Справочно:</t>
  </si>
  <si>
    <t>Услуги по начислению и сбору платежей за жилое помещение и коммунальные услуги</t>
  </si>
  <si>
    <t>Управляющая компания: ООО "Дом-Сервис"</t>
  </si>
  <si>
    <t>Вид благоустройства: ж/д с удобств.,с газом</t>
  </si>
  <si>
    <t>№ п/п</t>
  </si>
  <si>
    <t>Содержание лестничных клеток</t>
  </si>
  <si>
    <t>Содержание придомовой территории</t>
  </si>
  <si>
    <t>Затраты на управление домом</t>
  </si>
  <si>
    <t>Дополнительные услуги по содержанию и текущему ремонту (не входящие в тариф)</t>
  </si>
  <si>
    <t>Отопление</t>
  </si>
  <si>
    <t>Холодное водоснабжение</t>
  </si>
  <si>
    <t>Горячее водоснабжение</t>
  </si>
  <si>
    <t>Водоотведение</t>
  </si>
  <si>
    <t>№ кв.</t>
  </si>
  <si>
    <t>Итого:</t>
  </si>
  <si>
    <t>итого</t>
  </si>
  <si>
    <t>Вид благоустройства: ж/д с удобств.,лифт,мусопр.,с газом</t>
  </si>
  <si>
    <t>1.1</t>
  </si>
  <si>
    <t>в том числе:</t>
  </si>
  <si>
    <t>Кровельные работы</t>
  </si>
  <si>
    <t>Столярно-плотничные работы</t>
  </si>
  <si>
    <t>Стекольные работы</t>
  </si>
  <si>
    <t>1.1.2</t>
  </si>
  <si>
    <t>1.1.3</t>
  </si>
  <si>
    <t>1.1.4</t>
  </si>
  <si>
    <t>1.1.5</t>
  </si>
  <si>
    <t>1.1.6</t>
  </si>
  <si>
    <t>1.1.7</t>
  </si>
  <si>
    <t>1.2</t>
  </si>
  <si>
    <t>1.2.1</t>
  </si>
  <si>
    <t>Уборка лестничных клеток</t>
  </si>
  <si>
    <t>Уборка мусоропровода</t>
  </si>
  <si>
    <t>1.2.2</t>
  </si>
  <si>
    <t>1.2.3</t>
  </si>
  <si>
    <t>Дератизация, дезинсекция</t>
  </si>
  <si>
    <t>2</t>
  </si>
  <si>
    <t>Лифтового оборудования</t>
  </si>
  <si>
    <t>Прочих инженерных сетей</t>
  </si>
  <si>
    <t>2.1</t>
  </si>
  <si>
    <t>2.2</t>
  </si>
  <si>
    <t>Штукатурно-малярные работы</t>
  </si>
  <si>
    <t>отклогение расчетной стоимости от фактических затрат</t>
  </si>
  <si>
    <t>расчетная стоимость услуг за год</t>
  </si>
  <si>
    <t>1.3</t>
  </si>
  <si>
    <t>1.3.1</t>
  </si>
  <si>
    <t>1.3.2</t>
  </si>
  <si>
    <t>1.3.3</t>
  </si>
  <si>
    <t>1.3.4</t>
  </si>
  <si>
    <t>1.3.5</t>
  </si>
  <si>
    <t>1.4</t>
  </si>
  <si>
    <t>1.4.1</t>
  </si>
  <si>
    <t>1.4.2</t>
  </si>
  <si>
    <t>Техническое обслуживание внутридомовых инженерных систем</t>
  </si>
  <si>
    <t>1.5</t>
  </si>
  <si>
    <t>1.5.1</t>
  </si>
  <si>
    <t>1.5.2</t>
  </si>
  <si>
    <t>1.5.3</t>
  </si>
  <si>
    <t>Внутридомовых инжнерных систем</t>
  </si>
  <si>
    <t>1.5.3.1</t>
  </si>
  <si>
    <t>1.5.3.2</t>
  </si>
  <si>
    <t>Количество этажей:                                   3</t>
  </si>
  <si>
    <t>1.5.3.3</t>
  </si>
  <si>
    <t>1.5.3.5</t>
  </si>
  <si>
    <t>1.5.3.4</t>
  </si>
  <si>
    <t>2.2.1</t>
  </si>
  <si>
    <t>2.2.2</t>
  </si>
  <si>
    <t>2.2.3</t>
  </si>
  <si>
    <t>2.2.3.1</t>
  </si>
  <si>
    <t>2.2.3.3</t>
  </si>
  <si>
    <t>2.2.3.4</t>
  </si>
  <si>
    <t>2.2.3.5</t>
  </si>
  <si>
    <t>2.2.3.6</t>
  </si>
  <si>
    <t>Благоустройство дворовых территорий</t>
  </si>
  <si>
    <t>1,6</t>
  </si>
  <si>
    <t>Справочная информация по дому</t>
  </si>
  <si>
    <t>услуги</t>
  </si>
  <si>
    <t>остаток средств на 01.01.2013</t>
  </si>
  <si>
    <t xml:space="preserve">жилищные </t>
  </si>
  <si>
    <t>коммунальные</t>
  </si>
  <si>
    <t>Общие сведения</t>
  </si>
  <si>
    <t>Конструктивных элементов (крыши, чердаки, подвалы, стены, фундаменты,и т.д.)</t>
  </si>
  <si>
    <t>Систем канализации</t>
  </si>
  <si>
    <t xml:space="preserve"> Систем отопления</t>
  </si>
  <si>
    <t>Систем электроснабжения</t>
  </si>
  <si>
    <t>Систем дымоудаления и вентиляции</t>
  </si>
  <si>
    <t>в т.ч. за жилые помещения</t>
  </si>
  <si>
    <t>10.1</t>
  </si>
  <si>
    <t>10.2</t>
  </si>
  <si>
    <t>11.1</t>
  </si>
  <si>
    <t>11.2</t>
  </si>
  <si>
    <t>в т.ч.за нежилые помещения</t>
  </si>
  <si>
    <t>Сбор и вывоз ТБО</t>
  </si>
  <si>
    <t>сумма</t>
  </si>
  <si>
    <t>Площадь всего</t>
  </si>
  <si>
    <t>Прочее</t>
  </si>
  <si>
    <t>1.2.4</t>
  </si>
  <si>
    <t>1.1.1</t>
  </si>
  <si>
    <t>Содержание и ремонт общего имущества МКД</t>
  </si>
  <si>
    <t>Содержание придомовой территориии в холод.период</t>
  </si>
  <si>
    <t>Текущий ремонт общего имущества МКД, благоустройство дворовых территорий</t>
  </si>
  <si>
    <t>Итого по тек.ремонту и благоустройству дворовых территорий</t>
  </si>
  <si>
    <t>начислено в 2013 году  за содержание и текущий ремонт</t>
  </si>
  <si>
    <t>Задолженность населения за 2013 год, в т.ч.:</t>
  </si>
  <si>
    <t>остаток средств на 01.01.2014</t>
  </si>
  <si>
    <r>
      <t xml:space="preserve">Остаток средств по дому на 01.01.2014                                                        </t>
    </r>
    <r>
      <rPr>
        <i/>
        <sz val="9"/>
        <color indexed="8"/>
        <rFont val="Arial"/>
        <family val="2"/>
      </rPr>
      <t xml:space="preserve">(стр.9+стр.11-стр.8)    </t>
    </r>
    <r>
      <rPr>
        <i/>
        <sz val="8"/>
        <color indexed="8"/>
        <rFont val="Arial"/>
        <family val="2"/>
      </rPr>
      <t>(+) экономия, (-) перерасход</t>
    </r>
  </si>
  <si>
    <r>
      <t xml:space="preserve">отклонение           </t>
    </r>
    <r>
      <rPr>
        <b/>
        <sz val="7"/>
        <color indexed="8"/>
        <rFont val="Arial"/>
        <family val="2"/>
      </rPr>
      <t>(+) -экономия,        (-) -перерасход</t>
    </r>
  </si>
  <si>
    <t>Материалы</t>
  </si>
  <si>
    <t>Вспомогательные материалы, инструменты</t>
  </si>
  <si>
    <t>Количество лифтов:                                    1</t>
  </si>
  <si>
    <t>Количество мусоропроводов:                     1</t>
  </si>
  <si>
    <t>Количество лифтов:                                   1</t>
  </si>
  <si>
    <t>Количество мусоропроводов:                      1</t>
  </si>
  <si>
    <t>ВСЕГО:                                                        2805,2 кв.м</t>
  </si>
  <si>
    <t>Количество проживающих:                        139 чел.</t>
  </si>
  <si>
    <t xml:space="preserve"> ул. Чепецкая, д. 5</t>
  </si>
  <si>
    <t xml:space="preserve"> ул. Чепецкая, д. 3а</t>
  </si>
  <si>
    <t>Площадь жилых помещений                 2805,2 кв.м</t>
  </si>
  <si>
    <t>Площадь жилых помещений                 2802 кв.м</t>
  </si>
  <si>
    <t>ВСЕГО:                                                        2802 кв.м</t>
  </si>
  <si>
    <t>Количество проживающих:                        132 чел.</t>
  </si>
  <si>
    <t>Количество мусоропроводов:                    1</t>
  </si>
  <si>
    <t xml:space="preserve"> ул. Чепецкая, д. 5а</t>
  </si>
  <si>
    <t>Площадь жилых помещений                 2806,6 кв.м</t>
  </si>
  <si>
    <t>ВСЕГО:                                                        2806,6 кв.м</t>
  </si>
  <si>
    <t xml:space="preserve"> ул. Чепецкая, д. 7</t>
  </si>
  <si>
    <t>Площадь жилых помещений                 2805,9 кв.м</t>
  </si>
  <si>
    <t>ВСЕГО:                                                        2805,9 кв.м</t>
  </si>
  <si>
    <t xml:space="preserve"> ул. Чепецкая, д. 7а</t>
  </si>
  <si>
    <t>Количество этажей:                                9</t>
  </si>
  <si>
    <t>Количество подъездов:                            1</t>
  </si>
  <si>
    <t>Количество квартир:                              72</t>
  </si>
  <si>
    <t>Количество проживающих:                    125 чел.</t>
  </si>
  <si>
    <t>Количество лифтов:                                1</t>
  </si>
  <si>
    <t>Количество квартир:                                  52</t>
  </si>
  <si>
    <t>Количество проживающих:                        142 чел.</t>
  </si>
  <si>
    <t xml:space="preserve"> ул. Чепецкая, д. 9</t>
  </si>
  <si>
    <t xml:space="preserve"> ул. Чепецкая, д. 9а</t>
  </si>
  <si>
    <t>Количество квартир:                                  53</t>
  </si>
  <si>
    <t>Количество квартир:                                  60</t>
  </si>
  <si>
    <t>Количество проживающих:                        128 чел.</t>
  </si>
  <si>
    <t>Количество лифтов:                                   0</t>
  </si>
  <si>
    <t xml:space="preserve"> ул. Чепецкая, д. 13</t>
  </si>
  <si>
    <t>Площадь жилых помещений                      128,9 кв.м</t>
  </si>
  <si>
    <t>Площадь нежилых помещений                 387, кв.м</t>
  </si>
  <si>
    <t>Количество этажей:                                         2</t>
  </si>
  <si>
    <t>Количество подъездов:                                     2</t>
  </si>
  <si>
    <t>Количество квартир:                                      12</t>
  </si>
  <si>
    <t>Количество проживающих:                           113 чел.</t>
  </si>
  <si>
    <t>Количество лифтов:                                         0</t>
  </si>
  <si>
    <t>Количество мусоропроводов:                          0</t>
  </si>
  <si>
    <t>Количество этажей:                                        5</t>
  </si>
  <si>
    <t>Площадь нежилых помещений                        0 кв.м</t>
  </si>
  <si>
    <t>ВСЕГО                                                           2426,7 кв.м</t>
  </si>
  <si>
    <t>Количество квартир:                                      50</t>
  </si>
  <si>
    <t>Количество проживающих:                            95 чел.</t>
  </si>
  <si>
    <t>Количество лифтов:                                       0</t>
  </si>
  <si>
    <t>Количество мусоропроводов:                         3</t>
  </si>
  <si>
    <t>Количество проживающих:                         112 чел.</t>
  </si>
  <si>
    <t>Кирова ул, д10</t>
  </si>
  <si>
    <t>Площадь жилых помещений                     2547,7 кв.м</t>
  </si>
  <si>
    <t>Площадь нежилых помещений                      0 кв.м</t>
  </si>
  <si>
    <t>ВСЕГО                                                          22547,7 кв.м</t>
  </si>
  <si>
    <t>Количество этажей:                                        4</t>
  </si>
  <si>
    <t>Количество подъездов:                                   4</t>
  </si>
  <si>
    <t>Количество квартир:                                     64</t>
  </si>
  <si>
    <t>Количество проживающих:                          119 чел.</t>
  </si>
  <si>
    <t>Количество подъездов:                              4</t>
  </si>
  <si>
    <t>оплачено в 2013 году за содержание и текущий ремонт</t>
  </si>
  <si>
    <t>2.1.1</t>
  </si>
  <si>
    <t>2.1.2</t>
  </si>
  <si>
    <t>2.1.3</t>
  </si>
  <si>
    <t>Годовые итоги по дому за 2013 год</t>
  </si>
  <si>
    <t>2.1.4</t>
  </si>
  <si>
    <t>2.1.5</t>
  </si>
  <si>
    <t>2.1.6</t>
  </si>
  <si>
    <t>2.1.7</t>
  </si>
  <si>
    <t>Подвалы, чердаки, подъезды</t>
  </si>
  <si>
    <t>АДС</t>
  </si>
  <si>
    <t>Технический надзор</t>
  </si>
  <si>
    <t>Систем водоснабжения</t>
  </si>
  <si>
    <t>.</t>
  </si>
  <si>
    <t>Количество квартир:                                  29</t>
  </si>
  <si>
    <t>Количество проживающих:                        76 чел.</t>
  </si>
  <si>
    <t xml:space="preserve">Содержание и техническое обслуживание </t>
  </si>
  <si>
    <t xml:space="preserve">Кирова ул, д.8а </t>
  </si>
  <si>
    <t>экономия средств по показаниям ОДПУ за отопление</t>
  </si>
  <si>
    <t>итого остаток средств на 01.01.2014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</si>
</sst>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%"/>
    <numFmt numFmtId="170" formatCode="#,##0.00&quot;р.&quot;"/>
  </numFmts>
  <fonts count="36">
    <font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1"/>
      <color indexed="8"/>
      <name val="Arial"/>
      <family val="2"/>
    </font>
    <font>
      <b/>
      <i/>
      <sz val="10"/>
      <name val="Arial Cyr"/>
      <family val="0"/>
    </font>
    <font>
      <i/>
      <sz val="8"/>
      <color indexed="8"/>
      <name val="Arial"/>
      <family val="2"/>
    </font>
    <font>
      <i/>
      <sz val="8"/>
      <name val="Arial Cyr"/>
      <family val="0"/>
    </font>
    <font>
      <i/>
      <sz val="9"/>
      <color indexed="8"/>
      <name val="Arial"/>
      <family val="2"/>
    </font>
    <font>
      <b/>
      <sz val="9"/>
      <name val="Arial Cyr"/>
      <family val="0"/>
    </font>
    <font>
      <b/>
      <i/>
      <sz val="8"/>
      <color indexed="8"/>
      <name val="Arial"/>
      <family val="2"/>
    </font>
    <font>
      <b/>
      <i/>
      <sz val="8"/>
      <name val="Arial Cyr"/>
      <family val="0"/>
    </font>
    <font>
      <i/>
      <u val="single"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 Cyr"/>
      <family val="0"/>
    </font>
    <font>
      <i/>
      <sz val="7"/>
      <color indexed="8"/>
      <name val="Arial"/>
      <family val="2"/>
    </font>
    <font>
      <b/>
      <sz val="8"/>
      <name val="Arial Cyr"/>
      <family val="0"/>
    </font>
    <font>
      <b/>
      <i/>
      <sz val="9"/>
      <name val="Arial Cyr"/>
      <family val="0"/>
    </font>
    <font>
      <b/>
      <i/>
      <sz val="9"/>
      <color indexed="8"/>
      <name val="Arial"/>
      <family val="2"/>
    </font>
    <font>
      <i/>
      <sz val="9"/>
      <name val="Arial Cyr"/>
      <family val="0"/>
    </font>
    <font>
      <b/>
      <sz val="7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10"/>
      <name val="Arial Cyr"/>
      <family val="0"/>
    </font>
    <font>
      <b/>
      <i/>
      <u val="single"/>
      <sz val="11"/>
      <name val="Arial Cyr"/>
      <family val="0"/>
    </font>
    <font>
      <b/>
      <i/>
      <u val="single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49" fontId="8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2" fontId="6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 indent="2"/>
    </xf>
    <xf numFmtId="0" fontId="16" fillId="2" borderId="1" xfId="0" applyFont="1" applyFill="1" applyBorder="1" applyAlignment="1">
      <alignment horizontal="left" vertical="center" wrapText="1" indent="2"/>
    </xf>
    <xf numFmtId="0" fontId="20" fillId="2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 indent="2"/>
    </xf>
    <xf numFmtId="0" fontId="11" fillId="2" borderId="1" xfId="0" applyFont="1" applyFill="1" applyBorder="1" applyAlignment="1">
      <alignment horizontal="left" vertical="center" wrapText="1" indent="2"/>
    </xf>
    <xf numFmtId="0" fontId="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 indent="2"/>
    </xf>
    <xf numFmtId="0" fontId="16" fillId="0" borderId="0" xfId="0" applyFont="1" applyAlignment="1">
      <alignment horizontal="left" vertical="center" wrapText="1" indent="2"/>
    </xf>
    <xf numFmtId="0" fontId="18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9" fontId="8" fillId="0" borderId="7" xfId="0" applyNumberFormat="1" applyFont="1" applyBorder="1" applyAlignment="1">
      <alignment horizontal="right" vertical="center" wrapText="1"/>
    </xf>
    <xf numFmtId="2" fontId="8" fillId="0" borderId="6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5" fillId="2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1" fillId="0" borderId="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32" fillId="0" borderId="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 applyBorder="1" applyAlignment="1">
      <alignment vertical="center" wrapText="1"/>
    </xf>
    <xf numFmtId="2" fontId="2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169" fontId="10" fillId="0" borderId="0" xfId="0" applyNumberFormat="1" applyFont="1" applyBorder="1" applyAlignment="1">
      <alignment vertical="center" wrapText="1"/>
    </xf>
    <xf numFmtId="10" fontId="10" fillId="0" borderId="0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center"/>
    </xf>
    <xf numFmtId="169" fontId="19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2" fontId="7" fillId="0" borderId="1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169" fontId="8" fillId="0" borderId="1" xfId="0" applyNumberFormat="1" applyFont="1" applyBorder="1" applyAlignment="1">
      <alignment horizontal="right" vertical="center" wrapText="1"/>
    </xf>
    <xf numFmtId="169" fontId="8" fillId="0" borderId="4" xfId="0" applyNumberFormat="1" applyFont="1" applyBorder="1" applyAlignment="1">
      <alignment horizontal="right" vertical="center" wrapText="1"/>
    </xf>
    <xf numFmtId="2" fontId="8" fillId="0" borderId="20" xfId="0" applyNumberFormat="1" applyFont="1" applyBorder="1" applyAlignment="1">
      <alignment horizontal="right" vertical="center" wrapText="1"/>
    </xf>
    <xf numFmtId="44" fontId="3" fillId="0" borderId="2" xfId="15" applyFont="1" applyBorder="1" applyAlignment="1">
      <alignment horizontal="right" vertical="center" wrapText="1"/>
    </xf>
    <xf numFmtId="44" fontId="3" fillId="0" borderId="21" xfId="15" applyFont="1" applyBorder="1" applyAlignment="1">
      <alignment horizontal="right" vertical="center" wrapText="1"/>
    </xf>
    <xf numFmtId="44" fontId="3" fillId="0" borderId="1" xfId="15" applyFont="1" applyBorder="1" applyAlignment="1">
      <alignment horizontal="right" vertical="center" wrapText="1"/>
    </xf>
    <xf numFmtId="44" fontId="6" fillId="0" borderId="22" xfId="15" applyFont="1" applyBorder="1" applyAlignment="1">
      <alignment vertical="top" wrapText="1"/>
    </xf>
    <xf numFmtId="44" fontId="27" fillId="0" borderId="23" xfId="15" applyFont="1" applyBorder="1" applyAlignment="1">
      <alignment horizontal="right" vertical="center" wrapText="1"/>
    </xf>
    <xf numFmtId="44" fontId="27" fillId="0" borderId="18" xfId="15" applyFont="1" applyBorder="1" applyAlignment="1">
      <alignment horizontal="righ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2" fontId="30" fillId="0" borderId="2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9" fontId="19" fillId="0" borderId="1" xfId="17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0" fillId="0" borderId="3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4" fontId="6" fillId="0" borderId="18" xfId="15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/>
    </xf>
    <xf numFmtId="0" fontId="10" fillId="2" borderId="9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 indent="2"/>
    </xf>
    <xf numFmtId="0" fontId="16" fillId="2" borderId="9" xfId="0" applyFont="1" applyFill="1" applyBorder="1" applyAlignment="1">
      <alignment horizontal="left" vertical="center" wrapText="1" indent="2"/>
    </xf>
    <xf numFmtId="2" fontId="15" fillId="2" borderId="32" xfId="0" applyNumberFormat="1" applyFont="1" applyFill="1" applyBorder="1" applyAlignment="1">
      <alignment horizontal="right" vertical="center" wrapText="1"/>
    </xf>
    <xf numFmtId="2" fontId="19" fillId="2" borderId="32" xfId="0" applyNumberFormat="1" applyFont="1" applyFill="1" applyBorder="1" applyAlignment="1">
      <alignment horizontal="left" vertical="center" wrapText="1"/>
    </xf>
    <xf numFmtId="0" fontId="20" fillId="2" borderId="32" xfId="0" applyFont="1" applyFill="1" applyBorder="1" applyAlignment="1">
      <alignment horizontal="left" vertical="center" wrapText="1" indent="2"/>
    </xf>
    <xf numFmtId="0" fontId="20" fillId="2" borderId="32" xfId="0" applyFont="1" applyFill="1" applyBorder="1" applyAlignment="1">
      <alignment horizontal="left" vertical="center" wrapText="1"/>
    </xf>
    <xf numFmtId="2" fontId="6" fillId="2" borderId="33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 indent="2"/>
    </xf>
    <xf numFmtId="0" fontId="0" fillId="2" borderId="34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2" fontId="4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3" fillId="0" borderId="33" xfId="0" applyFont="1" applyBorder="1" applyAlignment="1">
      <alignment vertical="top" wrapText="1"/>
    </xf>
    <xf numFmtId="0" fontId="0" fillId="0" borderId="33" xfId="0" applyBorder="1" applyAlignment="1">
      <alignment horizontal="center"/>
    </xf>
    <xf numFmtId="0" fontId="35" fillId="0" borderId="3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21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2" fontId="25" fillId="0" borderId="0" xfId="0" applyNumberFormat="1" applyFont="1" applyAlignment="1">
      <alignment vertical="center" wrapText="1"/>
    </xf>
    <xf numFmtId="0" fontId="11" fillId="0" borderId="0" xfId="0" applyFont="1" applyFill="1" applyBorder="1" applyAlignment="1">
      <alignment/>
    </xf>
    <xf numFmtId="2" fontId="2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/>
    </xf>
    <xf numFmtId="0" fontId="20" fillId="0" borderId="14" xfId="0" applyFont="1" applyBorder="1" applyAlignment="1">
      <alignment/>
    </xf>
    <xf numFmtId="0" fontId="10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2" fontId="7" fillId="0" borderId="40" xfId="0" applyNumberFormat="1" applyFont="1" applyBorder="1" applyAlignment="1">
      <alignment horizontal="center" vertical="center" wrapText="1"/>
    </xf>
    <xf numFmtId="2" fontId="7" fillId="0" borderId="4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70" fontId="11" fillId="0" borderId="42" xfId="0" applyNumberFormat="1" applyFont="1" applyBorder="1" applyAlignment="1">
      <alignment/>
    </xf>
    <xf numFmtId="44" fontId="0" fillId="0" borderId="20" xfId="0" applyNumberFormat="1" applyBorder="1" applyAlignment="1">
      <alignment/>
    </xf>
    <xf numFmtId="0" fontId="1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7" fillId="0" borderId="43" xfId="0" applyNumberFormat="1" applyFont="1" applyBorder="1" applyAlignment="1">
      <alignment horizontal="center" vertical="center" wrapText="1"/>
    </xf>
    <xf numFmtId="2" fontId="27" fillId="0" borderId="44" xfId="0" applyNumberFormat="1" applyFont="1" applyBorder="1" applyAlignment="1">
      <alignment horizontal="center" vertical="center" wrapText="1"/>
    </xf>
    <xf numFmtId="2" fontId="27" fillId="0" borderId="4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2" fontId="8" fillId="0" borderId="49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2" fontId="12" fillId="0" borderId="51" xfId="0" applyNumberFormat="1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46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left"/>
    </xf>
    <xf numFmtId="0" fontId="28" fillId="0" borderId="50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7" fillId="0" borderId="5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7" fillId="0" borderId="54" xfId="0" applyNumberFormat="1" applyFont="1" applyBorder="1" applyAlignment="1">
      <alignment horizontal="center" vertical="center" wrapText="1"/>
    </xf>
    <xf numFmtId="2" fontId="7" fillId="0" borderId="5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top" wrapText="1"/>
    </xf>
    <xf numFmtId="0" fontId="17" fillId="0" borderId="56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2" fontId="32" fillId="0" borderId="0" xfId="0" applyNumberFormat="1" applyFont="1" applyBorder="1" applyAlignment="1">
      <alignment horizontal="center" vertical="center" wrapText="1"/>
    </xf>
    <xf numFmtId="2" fontId="4" fillId="0" borderId="57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0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5" sqref="A5:IV5"/>
    </sheetView>
  </sheetViews>
  <sheetFormatPr defaultColWidth="9.00390625" defaultRowHeight="12.75"/>
  <cols>
    <col min="1" max="1" width="6.75390625" style="13" customWidth="1"/>
    <col min="2" max="2" width="65.75390625" style="0" customWidth="1"/>
    <col min="3" max="3" width="15.75390625" style="120" customWidth="1"/>
    <col min="4" max="4" width="17.75390625" style="0" customWidth="1"/>
    <col min="5" max="5" width="13.75390625" style="0" customWidth="1"/>
    <col min="6" max="6" width="13.875" style="0" customWidth="1"/>
    <col min="7" max="7" width="16.75390625" style="0" customWidth="1"/>
    <col min="8" max="8" width="14.75390625" style="0" customWidth="1"/>
  </cols>
  <sheetData>
    <row r="1" spans="1:3" s="208" customFormat="1" ht="30" customHeight="1">
      <c r="A1" s="391" t="s">
        <v>184</v>
      </c>
      <c r="B1" s="391"/>
      <c r="C1" s="391"/>
    </row>
    <row r="2" spans="1:2" ht="16.5" customHeight="1">
      <c r="A2" s="365" t="s">
        <v>166</v>
      </c>
      <c r="B2" s="365"/>
    </row>
    <row r="3" spans="1:2" ht="15" customHeight="1">
      <c r="A3" s="364" t="s">
        <v>201</v>
      </c>
      <c r="B3" s="364"/>
    </row>
    <row r="4" spans="1:3" s="2" customFormat="1" ht="15" customHeight="1">
      <c r="A4" s="337"/>
      <c r="B4" s="339" t="s">
        <v>164</v>
      </c>
      <c r="C4" s="338"/>
    </row>
    <row r="5" spans="1:3" s="3" customFormat="1" ht="54.75" customHeight="1">
      <c r="A5" s="263" t="s">
        <v>203</v>
      </c>
      <c r="B5" s="103" t="s">
        <v>192</v>
      </c>
      <c r="C5" s="210" t="s">
        <v>163</v>
      </c>
    </row>
    <row r="6" spans="1:3" s="38" customFormat="1" ht="18" customHeight="1">
      <c r="A6" s="258"/>
      <c r="B6" s="333" t="s">
        <v>296</v>
      </c>
      <c r="C6" s="304"/>
    </row>
    <row r="7" spans="1:3" s="41" customFormat="1" ht="15" customHeight="1">
      <c r="A7" s="39">
        <v>1</v>
      </c>
      <c r="B7" s="264" t="s">
        <v>382</v>
      </c>
      <c r="C7" s="204">
        <v>123142.74</v>
      </c>
    </row>
    <row r="8" spans="1:3" s="34" customFormat="1" ht="12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59294.044</v>
      </c>
    </row>
    <row r="10" spans="1:3" s="16" customFormat="1" ht="15.75" customHeight="1" hidden="1">
      <c r="A10" s="127" t="s">
        <v>295</v>
      </c>
      <c r="B10" s="268" t="s">
        <v>377</v>
      </c>
      <c r="C10" s="119">
        <v>7192.764000000001</v>
      </c>
    </row>
    <row r="11" spans="1:3" s="16" customFormat="1" ht="15.75" customHeight="1" hidden="1">
      <c r="A11" s="127" t="s">
        <v>221</v>
      </c>
      <c r="B11" s="270" t="s">
        <v>375</v>
      </c>
      <c r="C11" s="119">
        <v>50000</v>
      </c>
    </row>
    <row r="12" spans="1:3" s="16" customFormat="1" ht="15.75" customHeight="1" hidden="1">
      <c r="A12" s="127" t="s">
        <v>222</v>
      </c>
      <c r="B12" s="268" t="s">
        <v>218</v>
      </c>
      <c r="C12" s="119">
        <v>1733.78</v>
      </c>
    </row>
    <row r="13" spans="1:3" s="16" customFormat="1" ht="15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5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5.75" customHeight="1" hidden="1">
      <c r="A15" s="127" t="s">
        <v>225</v>
      </c>
      <c r="B15" s="268" t="s">
        <v>293</v>
      </c>
      <c r="C15" s="119">
        <v>367.5</v>
      </c>
    </row>
    <row r="16" spans="1:3" s="16" customFormat="1" ht="15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0</v>
      </c>
    </row>
    <row r="18" spans="1:3" s="16" customFormat="1" ht="15.75" customHeight="1" hidden="1">
      <c r="A18" s="127" t="s">
        <v>228</v>
      </c>
      <c r="B18" s="268" t="s">
        <v>229</v>
      </c>
      <c r="C18" s="119">
        <v>0</v>
      </c>
    </row>
    <row r="19" spans="1:3" s="16" customFormat="1" ht="15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5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5.75" customHeight="1" hidden="1">
      <c r="A21" s="127" t="s">
        <v>294</v>
      </c>
      <c r="B21" s="268" t="s">
        <v>233</v>
      </c>
      <c r="C21" s="119">
        <v>0</v>
      </c>
    </row>
    <row r="22" spans="1:3" s="33" customFormat="1" ht="15.75" customHeight="1">
      <c r="A22" s="126" t="s">
        <v>242</v>
      </c>
      <c r="B22" s="266" t="s">
        <v>205</v>
      </c>
      <c r="C22" s="130">
        <v>15090.31</v>
      </c>
    </row>
    <row r="23" spans="1:3" s="16" customFormat="1" ht="15.75" customHeight="1" hidden="1">
      <c r="A23" s="127" t="s">
        <v>243</v>
      </c>
      <c r="B23" s="268" t="s">
        <v>174</v>
      </c>
      <c r="C23" s="119">
        <v>9497.02</v>
      </c>
    </row>
    <row r="24" spans="1:3" s="16" customFormat="1" ht="15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5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5.75" customHeight="1" hidden="1">
      <c r="A26" s="127" t="s">
        <v>246</v>
      </c>
      <c r="B26" s="268" t="s">
        <v>297</v>
      </c>
      <c r="C26" s="119">
        <v>5593.29</v>
      </c>
    </row>
    <row r="27" spans="1:3" s="16" customFormat="1" ht="15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16127.033999999996</v>
      </c>
    </row>
    <row r="29" spans="1:3" s="16" customFormat="1" ht="15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5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2" customHeight="1">
      <c r="A31" s="126" t="s">
        <v>252</v>
      </c>
      <c r="B31" s="266" t="s">
        <v>251</v>
      </c>
      <c r="C31" s="355">
        <v>29535.951999999997</v>
      </c>
    </row>
    <row r="32" spans="1:3" s="35" customFormat="1" ht="12" customHeight="1">
      <c r="A32" s="127" t="s">
        <v>253</v>
      </c>
      <c r="B32" s="343" t="s">
        <v>235</v>
      </c>
      <c r="C32" s="119">
        <v>0</v>
      </c>
    </row>
    <row r="33" spans="1:3" s="35" customFormat="1" ht="12" customHeight="1">
      <c r="A33" s="127" t="s">
        <v>254</v>
      </c>
      <c r="B33" s="343" t="s">
        <v>180</v>
      </c>
      <c r="C33" s="119">
        <v>1176.2520000000002</v>
      </c>
    </row>
    <row r="34" spans="1:3" s="35" customFormat="1" ht="12" customHeight="1">
      <c r="A34" s="127" t="s">
        <v>255</v>
      </c>
      <c r="B34" s="266" t="s">
        <v>236</v>
      </c>
      <c r="C34" s="119">
        <v>28359.7</v>
      </c>
    </row>
    <row r="35" spans="1:3" s="34" customFormat="1" ht="12" customHeight="1" hidden="1">
      <c r="A35" s="37" t="s">
        <v>257</v>
      </c>
      <c r="B35" s="272" t="s">
        <v>378</v>
      </c>
      <c r="C35" s="95">
        <v>2052.8</v>
      </c>
    </row>
    <row r="36" spans="1:3" s="34" customFormat="1" ht="12" customHeight="1" hidden="1">
      <c r="A36" s="37" t="s">
        <v>258</v>
      </c>
      <c r="B36" s="273" t="s">
        <v>280</v>
      </c>
      <c r="C36" s="95">
        <v>5660</v>
      </c>
    </row>
    <row r="37" spans="1:3" s="34" customFormat="1" ht="12" customHeight="1" hidden="1">
      <c r="A37" s="37" t="s">
        <v>260</v>
      </c>
      <c r="B37" s="273" t="s">
        <v>281</v>
      </c>
      <c r="C37" s="95">
        <v>18866.9</v>
      </c>
    </row>
    <row r="38" spans="1:3" s="34" customFormat="1" ht="12" customHeight="1" hidden="1">
      <c r="A38" s="37" t="s">
        <v>262</v>
      </c>
      <c r="B38" s="274" t="s">
        <v>282</v>
      </c>
      <c r="C38" s="95">
        <v>1780</v>
      </c>
    </row>
    <row r="39" spans="1:3" s="34" customFormat="1" ht="12" customHeight="1" hidden="1">
      <c r="A39" s="37" t="s">
        <v>261</v>
      </c>
      <c r="B39" s="274" t="s">
        <v>283</v>
      </c>
      <c r="C39" s="95">
        <v>0</v>
      </c>
    </row>
    <row r="40" spans="1:3" s="56" customFormat="1" ht="12" customHeight="1">
      <c r="A40" s="126" t="s">
        <v>272</v>
      </c>
      <c r="B40" s="343" t="s">
        <v>376</v>
      </c>
      <c r="C40" s="130">
        <v>3095.4</v>
      </c>
    </row>
    <row r="41" spans="1:3" s="41" customFormat="1" ht="26.25" customHeight="1">
      <c r="A41" s="39" t="s">
        <v>234</v>
      </c>
      <c r="B41" s="264" t="s">
        <v>298</v>
      </c>
      <c r="C41" s="46">
        <v>6495.44</v>
      </c>
    </row>
    <row r="42" spans="1:3" s="33" customFormat="1" ht="24" customHeight="1">
      <c r="A42" s="126" t="s">
        <v>237</v>
      </c>
      <c r="B42" s="266" t="s">
        <v>279</v>
      </c>
      <c r="C42" s="130">
        <v>4513.16</v>
      </c>
    </row>
    <row r="43" spans="1:3" s="56" customFormat="1" ht="15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5.75" customHeight="1" hidden="1">
      <c r="A44" s="127" t="s">
        <v>368</v>
      </c>
      <c r="B44" s="270" t="s">
        <v>375</v>
      </c>
      <c r="C44" s="119">
        <v>3054</v>
      </c>
    </row>
    <row r="45" spans="1:3" s="56" customFormat="1" ht="15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5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5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5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5.75" customHeight="1" hidden="1">
      <c r="A49" s="127" t="s">
        <v>374</v>
      </c>
      <c r="B49" s="268" t="s">
        <v>305</v>
      </c>
      <c r="C49" s="119">
        <v>1459.16</v>
      </c>
    </row>
    <row r="50" spans="1:3" s="33" customFormat="1" ht="15.75" customHeight="1">
      <c r="A50" s="126" t="s">
        <v>238</v>
      </c>
      <c r="B50" s="266" t="s">
        <v>256</v>
      </c>
      <c r="C50" s="130">
        <v>1982.28</v>
      </c>
    </row>
    <row r="51" spans="1:3" s="17" customFormat="1" ht="15.75" customHeight="1">
      <c r="A51" s="127" t="s">
        <v>263</v>
      </c>
      <c r="B51" s="266" t="s">
        <v>235</v>
      </c>
      <c r="C51" s="119">
        <v>0</v>
      </c>
    </row>
    <row r="52" spans="1:3" s="17" customFormat="1" ht="15.75" customHeight="1">
      <c r="A52" s="127" t="s">
        <v>264</v>
      </c>
      <c r="B52" s="266" t="s">
        <v>180</v>
      </c>
      <c r="C52" s="119">
        <v>0</v>
      </c>
    </row>
    <row r="53" spans="1:3" s="17" customFormat="1" ht="15.75" customHeight="1">
      <c r="A53" s="127" t="s">
        <v>265</v>
      </c>
      <c r="B53" s="266" t="s">
        <v>236</v>
      </c>
      <c r="C53" s="119">
        <v>1982.28</v>
      </c>
    </row>
    <row r="54" spans="1:3" s="36" customFormat="1" ht="15.75" customHeight="1" hidden="1">
      <c r="A54" s="298" t="s">
        <v>266</v>
      </c>
      <c r="B54" s="272" t="s">
        <v>378</v>
      </c>
      <c r="C54" s="95">
        <v>689.26</v>
      </c>
    </row>
    <row r="55" spans="1:3" s="36" customFormat="1" ht="15.75" customHeight="1" hidden="1">
      <c r="A55" s="298" t="s">
        <v>267</v>
      </c>
      <c r="B55" s="273" t="s">
        <v>280</v>
      </c>
      <c r="C55" s="95">
        <v>0</v>
      </c>
    </row>
    <row r="56" spans="1:3" s="36" customFormat="1" ht="15.75" customHeight="1" hidden="1">
      <c r="A56" s="298" t="s">
        <v>268</v>
      </c>
      <c r="B56" s="273" t="s">
        <v>281</v>
      </c>
      <c r="C56" s="95">
        <v>1293.02</v>
      </c>
    </row>
    <row r="57" spans="1:3" s="36" customFormat="1" ht="15.75" customHeight="1" hidden="1">
      <c r="A57" s="298" t="s">
        <v>269</v>
      </c>
      <c r="B57" s="274" t="s">
        <v>282</v>
      </c>
      <c r="C57" s="95">
        <v>0</v>
      </c>
    </row>
    <row r="58" spans="1:3" s="36" customFormat="1" ht="15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0</v>
      </c>
    </row>
    <row r="60" spans="1:3" s="41" customFormat="1" ht="21" customHeight="1">
      <c r="A60" s="39" t="s">
        <v>181</v>
      </c>
      <c r="B60" s="264" t="s">
        <v>206</v>
      </c>
      <c r="C60" s="46">
        <v>11669.658</v>
      </c>
    </row>
    <row r="61" spans="1:3" s="41" customFormat="1" ht="24.75" customHeight="1">
      <c r="A61" s="39" t="s">
        <v>187</v>
      </c>
      <c r="B61" s="264" t="s">
        <v>200</v>
      </c>
      <c r="C61" s="46">
        <v>6252.7080000000005</v>
      </c>
    </row>
    <row r="62" spans="1:3" s="42" customFormat="1" ht="12.75" customHeight="1">
      <c r="A62" s="53" t="s">
        <v>190</v>
      </c>
      <c r="B62" s="109" t="s">
        <v>132</v>
      </c>
      <c r="C62" s="54">
        <v>141065.10599999997</v>
      </c>
    </row>
    <row r="63" spans="1:3" s="42" customFormat="1" ht="12.75" customHeight="1">
      <c r="A63" s="53" t="s">
        <v>191</v>
      </c>
      <c r="B63" s="109" t="s">
        <v>299</v>
      </c>
      <c r="C63" s="54">
        <v>6495.44</v>
      </c>
    </row>
    <row r="64" spans="1:3" s="42" customFormat="1" ht="27" customHeight="1">
      <c r="A64" s="43" t="s">
        <v>193</v>
      </c>
      <c r="B64" s="40" t="s">
        <v>25</v>
      </c>
      <c r="C64" s="124">
        <v>215.8062803128123</v>
      </c>
    </row>
    <row r="65" spans="1:3" s="42" customFormat="1" ht="22.5" customHeight="1" thickBot="1">
      <c r="A65" s="53" t="s">
        <v>194</v>
      </c>
      <c r="B65" s="279" t="s">
        <v>3</v>
      </c>
      <c r="C65" s="280">
        <v>147776.3522803128</v>
      </c>
    </row>
    <row r="66" spans="1:3" s="42" customFormat="1" ht="21.75" customHeight="1" thickBot="1">
      <c r="A66" s="43" t="s">
        <v>195</v>
      </c>
      <c r="B66" s="281" t="s">
        <v>185</v>
      </c>
      <c r="C66" s="206">
        <v>-54110</v>
      </c>
    </row>
    <row r="67" spans="1:3" s="41" customFormat="1" ht="19.5" customHeight="1">
      <c r="A67" s="43" t="s">
        <v>196</v>
      </c>
      <c r="B67" s="281" t="s">
        <v>300</v>
      </c>
      <c r="C67" s="118">
        <v>84491.88</v>
      </c>
    </row>
    <row r="68" spans="1:3" s="72" customFormat="1" ht="14.25" customHeight="1" hidden="1">
      <c r="A68" s="128" t="s">
        <v>285</v>
      </c>
      <c r="B68" s="44" t="s">
        <v>284</v>
      </c>
      <c r="C68" s="119">
        <v>23725.14</v>
      </c>
    </row>
    <row r="69" spans="1:3" s="87" customFormat="1" ht="14.25" customHeight="1" hidden="1">
      <c r="A69" s="128" t="s">
        <v>286</v>
      </c>
      <c r="B69" s="44" t="s">
        <v>289</v>
      </c>
      <c r="C69" s="119">
        <v>60766.74</v>
      </c>
    </row>
    <row r="70" spans="1:3" s="41" customFormat="1" ht="18" customHeight="1" thickBot="1">
      <c r="A70" s="43" t="s">
        <v>197</v>
      </c>
      <c r="B70" s="281" t="s">
        <v>366</v>
      </c>
      <c r="C70" s="118">
        <v>84866.83</v>
      </c>
    </row>
    <row r="71" spans="1:3" s="45" customFormat="1" ht="15" customHeight="1" hidden="1">
      <c r="A71" s="128" t="s">
        <v>287</v>
      </c>
      <c r="B71" s="44" t="s">
        <v>284</v>
      </c>
      <c r="C71" s="261">
        <v>24100.09</v>
      </c>
    </row>
    <row r="72" spans="1:3" s="45" customFormat="1" ht="15" customHeight="1" hidden="1" thickBot="1">
      <c r="A72" s="128" t="s">
        <v>288</v>
      </c>
      <c r="B72" s="44" t="s">
        <v>289</v>
      </c>
      <c r="C72" s="119">
        <v>60766.74</v>
      </c>
    </row>
    <row r="73" spans="1:3" s="42" customFormat="1" ht="30.75" customHeight="1" thickBot="1">
      <c r="A73" s="39" t="s">
        <v>198</v>
      </c>
      <c r="B73" s="282" t="s">
        <v>303</v>
      </c>
      <c r="C73" s="207">
        <v>-117019.5222803128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45569.95</v>
      </c>
    </row>
    <row r="76" spans="1:3" s="10" customFormat="1" ht="15.75" customHeight="1" hidden="1">
      <c r="A76" s="29"/>
      <c r="B76" s="6" t="s">
        <v>208</v>
      </c>
      <c r="C76" s="356">
        <v>27425.76</v>
      </c>
    </row>
    <row r="77" spans="1:3" s="10" customFormat="1" ht="15.75" customHeight="1" hidden="1">
      <c r="A77" s="29"/>
      <c r="B77" s="6" t="s">
        <v>209</v>
      </c>
      <c r="C77" s="356">
        <v>2908.67</v>
      </c>
    </row>
    <row r="78" spans="1:3" s="10" customFormat="1" ht="15.75" customHeight="1" hidden="1">
      <c r="A78" s="29"/>
      <c r="B78" s="6" t="s">
        <v>210</v>
      </c>
      <c r="C78" s="356">
        <v>11174.76</v>
      </c>
    </row>
    <row r="79" spans="1:3" s="10" customFormat="1" ht="15.75" customHeight="1" hidden="1">
      <c r="A79" s="29"/>
      <c r="B79" s="6" t="s">
        <v>133</v>
      </c>
      <c r="C79" s="356">
        <v>0</v>
      </c>
    </row>
    <row r="80" spans="1:3" s="10" customFormat="1" ht="15.75" customHeight="1" hidden="1">
      <c r="A80" s="29"/>
      <c r="B80" s="6" t="s">
        <v>211</v>
      </c>
      <c r="C80" s="356">
        <v>4060.76</v>
      </c>
    </row>
    <row r="81" spans="1:3" s="47" customFormat="1" ht="17.25" customHeight="1">
      <c r="A81" s="85"/>
      <c r="B81" s="193" t="s">
        <v>134</v>
      </c>
      <c r="C81" s="46">
        <v>69295.09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45821.24</v>
      </c>
    </row>
    <row r="84" spans="1:3" s="10" customFormat="1" ht="12" customHeight="1" hidden="1">
      <c r="A84" s="29"/>
      <c r="B84" s="6" t="s">
        <v>208</v>
      </c>
      <c r="C84" s="356">
        <v>27823.85</v>
      </c>
    </row>
    <row r="85" spans="1:3" s="10" customFormat="1" ht="12" customHeight="1" hidden="1">
      <c r="A85" s="29"/>
      <c r="B85" s="6" t="s">
        <v>209</v>
      </c>
      <c r="C85" s="356">
        <v>2953.8</v>
      </c>
    </row>
    <row r="86" spans="1:3" s="10" customFormat="1" ht="12" customHeight="1" hidden="1">
      <c r="A86" s="29"/>
      <c r="B86" s="6" t="s">
        <v>210</v>
      </c>
      <c r="C86" s="356">
        <v>10759.91</v>
      </c>
    </row>
    <row r="87" spans="1:3" s="10" customFormat="1" ht="12" customHeight="1" hidden="1">
      <c r="A87" s="29"/>
      <c r="B87" s="6" t="s">
        <v>133</v>
      </c>
      <c r="C87" s="356">
        <v>0</v>
      </c>
    </row>
    <row r="88" spans="1:3" s="10" customFormat="1" ht="12" customHeight="1" hidden="1">
      <c r="A88" s="29"/>
      <c r="B88" s="6" t="s">
        <v>211</v>
      </c>
      <c r="C88" s="356">
        <v>4283.68</v>
      </c>
    </row>
    <row r="89" spans="1:3" s="47" customFormat="1" ht="18" customHeight="1">
      <c r="A89" s="85"/>
      <c r="B89" s="193" t="s">
        <v>135</v>
      </c>
      <c r="C89" s="105">
        <v>69921.33</v>
      </c>
    </row>
    <row r="90" spans="1:3" s="10" customFormat="1" ht="12" customHeight="1">
      <c r="A90" s="29"/>
      <c r="B90" s="15" t="s">
        <v>136</v>
      </c>
      <c r="C90" s="212">
        <v>1.0090372925412177</v>
      </c>
    </row>
    <row r="91" spans="1:3" s="9" customFormat="1" ht="15.75" customHeight="1">
      <c r="A91" s="12"/>
      <c r="B91" s="193" t="s">
        <v>301</v>
      </c>
      <c r="C91" s="105">
        <v>-626.2399999999907</v>
      </c>
    </row>
    <row r="92" spans="1:3" s="10" customFormat="1" ht="15.75" customHeight="1">
      <c r="A92" s="29"/>
      <c r="B92" s="278" t="s">
        <v>97</v>
      </c>
      <c r="C92" s="117">
        <v>-251.2899999999936</v>
      </c>
    </row>
    <row r="93" spans="1:3" s="10" customFormat="1" ht="15.75" customHeight="1">
      <c r="A93" s="29"/>
      <c r="B93" s="278" t="s">
        <v>96</v>
      </c>
      <c r="C93" s="118">
        <v>-374.9499999999971</v>
      </c>
    </row>
    <row r="94" spans="1:8" ht="15.75" customHeight="1">
      <c r="A94" s="209"/>
      <c r="B94" s="2"/>
      <c r="C94" s="155"/>
      <c r="D94" s="404" t="s">
        <v>273</v>
      </c>
      <c r="E94" s="404"/>
      <c r="F94" s="404"/>
      <c r="G94" s="404"/>
      <c r="H94" s="404"/>
    </row>
    <row r="95" spans="1:8" ht="25.5" customHeight="1">
      <c r="A95" s="209"/>
      <c r="B95" s="2"/>
      <c r="C95" s="155"/>
      <c r="D95" s="404" t="str">
        <f>+A2</f>
        <v>Кирова ул, д.4 </v>
      </c>
      <c r="E95" s="404"/>
      <c r="F95" s="404"/>
      <c r="G95" s="404"/>
      <c r="H95" s="404"/>
    </row>
    <row r="96" spans="1:8" ht="12.75" customHeight="1" thickBot="1">
      <c r="A96" s="209"/>
      <c r="B96" s="2"/>
      <c r="C96" s="155"/>
      <c r="D96" s="372" t="s">
        <v>278</v>
      </c>
      <c r="E96" s="363"/>
      <c r="F96" s="363"/>
      <c r="G96" s="363"/>
      <c r="H96" s="363"/>
    </row>
    <row r="97" spans="4:8" ht="12.75" customHeight="1">
      <c r="D97" s="395" t="s">
        <v>341</v>
      </c>
      <c r="E97" s="396"/>
      <c r="F97" s="396"/>
      <c r="G97" s="396"/>
      <c r="H97" s="397"/>
    </row>
    <row r="98" spans="4:8" ht="12.75" customHeight="1">
      <c r="D98" s="398" t="s">
        <v>342</v>
      </c>
      <c r="E98" s="399"/>
      <c r="F98" s="399"/>
      <c r="G98" s="399"/>
      <c r="H98" s="400"/>
    </row>
    <row r="99" spans="4:8" ht="12.75" customHeight="1">
      <c r="D99" s="398" t="s">
        <v>167</v>
      </c>
      <c r="E99" s="399"/>
      <c r="F99" s="399"/>
      <c r="G99" s="399"/>
      <c r="H99" s="400"/>
    </row>
    <row r="100" spans="4:8" ht="12.75" customHeight="1">
      <c r="D100" s="398" t="s">
        <v>343</v>
      </c>
      <c r="E100" s="399"/>
      <c r="F100" s="399"/>
      <c r="G100" s="399"/>
      <c r="H100" s="400"/>
    </row>
    <row r="101" spans="4:8" ht="12.75" customHeight="1">
      <c r="D101" s="398" t="s">
        <v>344</v>
      </c>
      <c r="E101" s="399"/>
      <c r="F101" s="399"/>
      <c r="G101" s="399"/>
      <c r="H101" s="400"/>
    </row>
    <row r="102" spans="4:8" ht="12.75" customHeight="1">
      <c r="D102" s="398" t="s">
        <v>345</v>
      </c>
      <c r="E102" s="399"/>
      <c r="F102" s="399"/>
      <c r="G102" s="399"/>
      <c r="H102" s="400"/>
    </row>
    <row r="103" spans="4:8" ht="12.75" customHeight="1">
      <c r="D103" s="398" t="s">
        <v>346</v>
      </c>
      <c r="E103" s="399"/>
      <c r="F103" s="399"/>
      <c r="G103" s="399"/>
      <c r="H103" s="400"/>
    </row>
    <row r="104" spans="4:8" ht="12.75" customHeight="1">
      <c r="D104" s="398" t="s">
        <v>347</v>
      </c>
      <c r="E104" s="399"/>
      <c r="F104" s="399"/>
      <c r="G104" s="399"/>
      <c r="H104" s="400"/>
    </row>
    <row r="105" spans="4:8" ht="12.75" customHeight="1">
      <c r="D105" s="398" t="s">
        <v>348</v>
      </c>
      <c r="E105" s="399"/>
      <c r="F105" s="399"/>
      <c r="G105" s="399"/>
      <c r="H105" s="400"/>
    </row>
    <row r="106" spans="4:8" ht="12.75" customHeight="1" thickBot="1">
      <c r="D106" s="401" t="s">
        <v>186</v>
      </c>
      <c r="E106" s="402"/>
      <c r="F106" s="402"/>
      <c r="G106" s="402"/>
      <c r="H106" s="403"/>
    </row>
    <row r="107" spans="4:6" ht="12.75">
      <c r="D107" s="27"/>
      <c r="E107" s="27"/>
      <c r="F107" s="27"/>
    </row>
    <row r="108" ht="13.5" thickBot="1"/>
    <row r="109" spans="4:8" ht="27.75" customHeight="1" thickBot="1">
      <c r="D109" s="392" t="s">
        <v>5</v>
      </c>
      <c r="E109" s="393"/>
      <c r="F109" s="393"/>
      <c r="G109" s="393"/>
      <c r="H109" s="394"/>
    </row>
    <row r="110" spans="4:8" ht="27.75" customHeight="1" thickBot="1">
      <c r="D110" s="234" t="s">
        <v>212</v>
      </c>
      <c r="E110" s="368" t="s">
        <v>137</v>
      </c>
      <c r="F110" s="368"/>
      <c r="G110" s="366" t="s">
        <v>291</v>
      </c>
      <c r="H110" s="367"/>
    </row>
    <row r="111" spans="4:8" ht="13.5" thickTop="1">
      <c r="D111" s="235"/>
      <c r="E111" s="369"/>
      <c r="F111" s="360"/>
      <c r="G111" s="361"/>
      <c r="H111" s="362"/>
    </row>
    <row r="112" spans="4:8" ht="12.75">
      <c r="D112" s="236"/>
      <c r="E112" s="375"/>
      <c r="F112" s="376"/>
      <c r="G112" s="373"/>
      <c r="H112" s="374"/>
    </row>
    <row r="113" spans="4:8" ht="12.75">
      <c r="D113" s="236"/>
      <c r="E113" s="375"/>
      <c r="F113" s="376"/>
      <c r="G113" s="373"/>
      <c r="H113" s="374"/>
    </row>
    <row r="114" spans="4:8" ht="12.75">
      <c r="D114" s="236"/>
      <c r="E114" s="375"/>
      <c r="F114" s="376"/>
      <c r="G114" s="373"/>
      <c r="H114" s="374"/>
    </row>
    <row r="115" spans="4:8" ht="12.75">
      <c r="D115" s="236"/>
      <c r="E115" s="375"/>
      <c r="F115" s="376"/>
      <c r="G115" s="373"/>
      <c r="H115" s="374"/>
    </row>
    <row r="116" spans="4:8" ht="12.75">
      <c r="D116" s="236"/>
      <c r="E116" s="375"/>
      <c r="F116" s="376"/>
      <c r="G116" s="373"/>
      <c r="H116" s="374"/>
    </row>
    <row r="117" spans="4:8" ht="12.75">
      <c r="D117" s="236"/>
      <c r="E117" s="375"/>
      <c r="F117" s="376"/>
      <c r="G117" s="373"/>
      <c r="H117" s="374"/>
    </row>
    <row r="118" spans="4:8" ht="12.75">
      <c r="D118" s="236"/>
      <c r="E118" s="375"/>
      <c r="F118" s="376"/>
      <c r="G118" s="373"/>
      <c r="H118" s="374"/>
    </row>
    <row r="119" spans="4:8" ht="14.25">
      <c r="D119" s="102"/>
      <c r="E119" s="377"/>
      <c r="F119" s="378"/>
      <c r="G119" s="373"/>
      <c r="H119" s="374"/>
    </row>
    <row r="120" spans="4:8" ht="15" thickBot="1">
      <c r="D120" s="237"/>
      <c r="E120" s="379"/>
      <c r="F120" s="380"/>
      <c r="G120" s="387"/>
      <c r="H120" s="388"/>
    </row>
    <row r="121" spans="4:8" ht="15" thickBot="1">
      <c r="D121" s="233"/>
      <c r="E121" s="384" t="s">
        <v>213</v>
      </c>
      <c r="F121" s="385"/>
      <c r="G121" s="389"/>
      <c r="H121" s="390"/>
    </row>
    <row r="125" spans="4:8" ht="21.7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8.75" customHeight="1">
      <c r="D127" s="381" t="s">
        <v>275</v>
      </c>
      <c r="E127" s="382"/>
      <c r="F127" s="382"/>
      <c r="G127" s="383"/>
      <c r="H127" s="202">
        <f>+C66</f>
        <v>-54110</v>
      </c>
    </row>
    <row r="128" spans="4:8" ht="57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3.5" thickTop="1">
      <c r="D129" s="153" t="s">
        <v>276</v>
      </c>
      <c r="E129" s="198">
        <f>+C67</f>
        <v>84491.88</v>
      </c>
      <c r="F129" s="198">
        <f>+C70</f>
        <v>84866.83</v>
      </c>
      <c r="G129" s="198">
        <f>+C65</f>
        <v>147776.3522803128</v>
      </c>
      <c r="H129" s="199">
        <f>+F129-G129</f>
        <v>-62909.5222803128</v>
      </c>
    </row>
    <row r="130" spans="4:8" ht="12.75">
      <c r="D130" s="229" t="s">
        <v>170</v>
      </c>
      <c r="E130" s="230"/>
      <c r="F130" s="195">
        <f>+F129/E129</f>
        <v>1.004437704546283</v>
      </c>
      <c r="G130" s="195">
        <f>+G129/E129</f>
        <v>1.749000641012045</v>
      </c>
      <c r="H130" s="92"/>
    </row>
    <row r="131" spans="4:8" ht="12.75">
      <c r="D131" s="154" t="s">
        <v>277</v>
      </c>
      <c r="E131" s="200">
        <f>+C75</f>
        <v>45569.95</v>
      </c>
      <c r="F131" s="200">
        <f>+C83</f>
        <v>45821.24</v>
      </c>
      <c r="G131" s="200">
        <v>44736.92</v>
      </c>
      <c r="H131" s="199">
        <f>+F131-G131</f>
        <v>1084.3199999999997</v>
      </c>
    </row>
    <row r="132" spans="4:8" ht="13.5" thickBot="1">
      <c r="D132" s="231" t="s">
        <v>170</v>
      </c>
      <c r="E132" s="232"/>
      <c r="F132" s="196">
        <f>+F131/E131</f>
        <v>1.0055143795417814</v>
      </c>
      <c r="G132" s="196">
        <f>+G131/F131</f>
        <v>0.9763358652013783</v>
      </c>
      <c r="H132" s="197"/>
    </row>
    <row r="133" spans="4:8" ht="13.5" thickBot="1">
      <c r="D133" s="185" t="s">
        <v>172</v>
      </c>
      <c r="E133" s="201">
        <f>+E131+E129</f>
        <v>130061.83</v>
      </c>
      <c r="F133" s="201">
        <f>+F131+F129</f>
        <v>130688.07</v>
      </c>
      <c r="G133" s="201">
        <f>+G131+G129</f>
        <v>192513.27228031278</v>
      </c>
      <c r="H133" s="238">
        <f>+H131+H129</f>
        <v>-61825.2022803128</v>
      </c>
    </row>
    <row r="134" spans="4:8" ht="13.5" thickBot="1">
      <c r="D134" s="405" t="s">
        <v>170</v>
      </c>
      <c r="E134" s="406"/>
      <c r="F134" s="188">
        <f>+F133/E133</f>
        <v>1.0048149407093534</v>
      </c>
      <c r="G134" s="188">
        <f>+G133/F133</f>
        <v>1.4730745681707043</v>
      </c>
      <c r="H134" s="186"/>
    </row>
    <row r="135" spans="4:8" ht="16.5" customHeight="1" thickBot="1">
      <c r="D135" s="358" t="s">
        <v>302</v>
      </c>
      <c r="E135" s="359"/>
      <c r="F135" s="359"/>
      <c r="G135" s="357"/>
      <c r="H135" s="203">
        <f>+H127+H133</f>
        <v>-115935.2022803128</v>
      </c>
    </row>
  </sheetData>
  <sheetProtection/>
  <mergeCells count="45">
    <mergeCell ref="D135:G135"/>
    <mergeCell ref="E112:F112"/>
    <mergeCell ref="E113:F113"/>
    <mergeCell ref="E114:F114"/>
    <mergeCell ref="E115:F115"/>
    <mergeCell ref="E116:F116"/>
    <mergeCell ref="E117:F117"/>
    <mergeCell ref="G114:H114"/>
    <mergeCell ref="G115:H115"/>
    <mergeCell ref="D134:E134"/>
    <mergeCell ref="G110:H110"/>
    <mergeCell ref="E110:F110"/>
    <mergeCell ref="G112:H112"/>
    <mergeCell ref="G113:H113"/>
    <mergeCell ref="E111:F111"/>
    <mergeCell ref="G111:H111"/>
    <mergeCell ref="A3:B3"/>
    <mergeCell ref="A2:B2"/>
    <mergeCell ref="D104:H104"/>
    <mergeCell ref="D105:H105"/>
    <mergeCell ref="D101:H101"/>
    <mergeCell ref="D102:H102"/>
    <mergeCell ref="D103:H103"/>
    <mergeCell ref="A1:C1"/>
    <mergeCell ref="D109:H109"/>
    <mergeCell ref="D97:H97"/>
    <mergeCell ref="D99:H99"/>
    <mergeCell ref="D100:H100"/>
    <mergeCell ref="D106:H106"/>
    <mergeCell ref="D98:H98"/>
    <mergeCell ref="D94:H94"/>
    <mergeCell ref="D95:H95"/>
    <mergeCell ref="D96:H96"/>
    <mergeCell ref="E120:F120"/>
    <mergeCell ref="D127:G127"/>
    <mergeCell ref="E121:F121"/>
    <mergeCell ref="D125:H125"/>
    <mergeCell ref="G120:H120"/>
    <mergeCell ref="G121:H121"/>
    <mergeCell ref="G116:H116"/>
    <mergeCell ref="G117:H117"/>
    <mergeCell ref="E118:F118"/>
    <mergeCell ref="E119:F119"/>
    <mergeCell ref="G118:H118"/>
    <mergeCell ref="G119:H11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0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5" sqref="A5:IV5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4" width="12.875" style="0" customWidth="1"/>
    <col min="5" max="5" width="17.00390625" style="0" customWidth="1"/>
    <col min="6" max="6" width="15.00390625" style="0" customWidth="1"/>
    <col min="7" max="7" width="15.125" style="0" customWidth="1"/>
    <col min="8" max="16" width="12.875" style="0" customWidth="1"/>
  </cols>
  <sheetData>
    <row r="1" spans="1:2" ht="31.5" customHeight="1">
      <c r="A1" s="391" t="s">
        <v>176</v>
      </c>
      <c r="B1" s="391"/>
    </row>
    <row r="2" spans="1:2" ht="15" customHeight="1">
      <c r="A2" s="318"/>
      <c r="B2" s="191" t="s">
        <v>43</v>
      </c>
    </row>
    <row r="3" spans="1:2" ht="15" customHeight="1">
      <c r="A3" s="472" t="s">
        <v>201</v>
      </c>
      <c r="B3" s="472"/>
    </row>
    <row r="4" spans="1:2" s="21" customFormat="1" ht="15" customHeight="1">
      <c r="A4" s="337"/>
      <c r="B4" s="339" t="s">
        <v>164</v>
      </c>
    </row>
    <row r="5" spans="1:3" s="3" customFormat="1" ht="54.75" customHeight="1">
      <c r="A5" s="263" t="s">
        <v>203</v>
      </c>
      <c r="B5" s="103" t="s">
        <v>192</v>
      </c>
      <c r="C5" s="210" t="s">
        <v>163</v>
      </c>
    </row>
    <row r="6" spans="1:3" s="38" customFormat="1" ht="20.25" customHeight="1">
      <c r="A6" s="258"/>
      <c r="B6" s="333" t="s">
        <v>296</v>
      </c>
      <c r="C6" s="304"/>
    </row>
    <row r="7" spans="1:3" s="41" customFormat="1" ht="18.75" customHeight="1">
      <c r="A7" s="39">
        <v>1</v>
      </c>
      <c r="B7" s="264" t="s">
        <v>382</v>
      </c>
      <c r="C7" s="204">
        <v>505221.71199999994</v>
      </c>
    </row>
    <row r="8" spans="1:3" s="34" customFormat="1" ht="11.2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145905.66</v>
      </c>
    </row>
    <row r="10" spans="1:3" s="16" customFormat="1" ht="15.75" customHeight="1" hidden="1">
      <c r="A10" s="127" t="s">
        <v>295</v>
      </c>
      <c r="B10" s="268" t="s">
        <v>377</v>
      </c>
      <c r="C10" s="119">
        <v>37050.548</v>
      </c>
    </row>
    <row r="11" spans="1:3" s="16" customFormat="1" ht="15.75" customHeight="1" hidden="1">
      <c r="A11" s="127" t="s">
        <v>221</v>
      </c>
      <c r="B11" s="270" t="s">
        <v>375</v>
      </c>
      <c r="C11" s="119">
        <v>104822.99</v>
      </c>
    </row>
    <row r="12" spans="1:3" s="16" customFormat="1" ht="15.75" customHeight="1" hidden="1">
      <c r="A12" s="127" t="s">
        <v>222</v>
      </c>
      <c r="B12" s="268" t="s">
        <v>218</v>
      </c>
      <c r="C12" s="119">
        <v>2015.96</v>
      </c>
    </row>
    <row r="13" spans="1:3" s="16" customFormat="1" ht="15.75" customHeight="1" hidden="1">
      <c r="A13" s="127" t="s">
        <v>223</v>
      </c>
      <c r="B13" s="268" t="s">
        <v>219</v>
      </c>
      <c r="C13" s="119">
        <v>392.18</v>
      </c>
    </row>
    <row r="14" spans="1:3" s="16" customFormat="1" ht="15.75" customHeight="1" hidden="1">
      <c r="A14" s="127" t="s">
        <v>224</v>
      </c>
      <c r="B14" s="268" t="s">
        <v>220</v>
      </c>
      <c r="C14" s="119">
        <v>127.54199999999999</v>
      </c>
    </row>
    <row r="15" spans="1:3" s="16" customFormat="1" ht="15.75" customHeight="1" hidden="1">
      <c r="A15" s="127" t="s">
        <v>225</v>
      </c>
      <c r="B15" s="268" t="s">
        <v>293</v>
      </c>
      <c r="C15" s="119">
        <v>1496.44</v>
      </c>
    </row>
    <row r="16" spans="1:3" s="16" customFormat="1" ht="15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44400.848</v>
      </c>
    </row>
    <row r="18" spans="1:3" s="16" customFormat="1" ht="15.75" customHeight="1" hidden="1">
      <c r="A18" s="127" t="s">
        <v>228</v>
      </c>
      <c r="B18" s="268" t="s">
        <v>229</v>
      </c>
      <c r="C18" s="119">
        <v>33272.528</v>
      </c>
    </row>
    <row r="19" spans="1:3" s="16" customFormat="1" ht="15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5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5.75" customHeight="1" hidden="1">
      <c r="A21" s="127" t="s">
        <v>294</v>
      </c>
      <c r="B21" s="268" t="s">
        <v>233</v>
      </c>
      <c r="C21" s="119">
        <v>11128.32</v>
      </c>
    </row>
    <row r="22" spans="1:3" s="33" customFormat="1" ht="15.75" customHeight="1">
      <c r="A22" s="126" t="s">
        <v>242</v>
      </c>
      <c r="B22" s="266" t="s">
        <v>205</v>
      </c>
      <c r="C22" s="130">
        <v>144962.582</v>
      </c>
    </row>
    <row r="23" spans="1:3" s="16" customFormat="1" ht="15.75" customHeight="1" hidden="1">
      <c r="A23" s="127" t="s">
        <v>243</v>
      </c>
      <c r="B23" s="268" t="s">
        <v>174</v>
      </c>
      <c r="C23" s="119">
        <v>54134.162000000004</v>
      </c>
    </row>
    <row r="24" spans="1:3" s="16" customFormat="1" ht="15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5.75" customHeight="1" hidden="1">
      <c r="A25" s="127" t="s">
        <v>245</v>
      </c>
      <c r="B25" s="268" t="s">
        <v>183</v>
      </c>
      <c r="C25" s="119">
        <v>718</v>
      </c>
    </row>
    <row r="26" spans="1:3" s="16" customFormat="1" ht="15.75" customHeight="1" hidden="1">
      <c r="A26" s="127" t="s">
        <v>246</v>
      </c>
      <c r="B26" s="268" t="s">
        <v>297</v>
      </c>
      <c r="C26" s="119">
        <v>90110.42</v>
      </c>
    </row>
    <row r="27" spans="1:3" s="16" customFormat="1" ht="15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76565.11800000002</v>
      </c>
    </row>
    <row r="29" spans="1:3" s="16" customFormat="1" ht="15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5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78691.70399999998</v>
      </c>
    </row>
    <row r="32" spans="1:3" s="35" customFormat="1" ht="15.75" customHeight="1">
      <c r="A32" s="127" t="s">
        <v>253</v>
      </c>
      <c r="B32" s="343" t="s">
        <v>235</v>
      </c>
      <c r="C32" s="119">
        <v>0</v>
      </c>
    </row>
    <row r="33" spans="1:3" s="35" customFormat="1" ht="15.75" customHeight="1">
      <c r="A33" s="127" t="s">
        <v>254</v>
      </c>
      <c r="B33" s="343" t="s">
        <v>180</v>
      </c>
      <c r="C33" s="119">
        <v>5584.403999999999</v>
      </c>
    </row>
    <row r="34" spans="1:3" s="35" customFormat="1" ht="15.75" customHeight="1">
      <c r="A34" s="127" t="s">
        <v>255</v>
      </c>
      <c r="B34" s="266" t="s">
        <v>236</v>
      </c>
      <c r="C34" s="119">
        <v>73107.3</v>
      </c>
    </row>
    <row r="35" spans="1:3" s="34" customFormat="1" ht="15.75" customHeight="1" hidden="1">
      <c r="A35" s="37" t="s">
        <v>257</v>
      </c>
      <c r="B35" s="272" t="s">
        <v>378</v>
      </c>
      <c r="C35" s="95">
        <v>4522.4</v>
      </c>
    </row>
    <row r="36" spans="1:3" s="34" customFormat="1" ht="15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5.75" customHeight="1" hidden="1">
      <c r="A37" s="37" t="s">
        <v>260</v>
      </c>
      <c r="B37" s="273" t="s">
        <v>281</v>
      </c>
      <c r="C37" s="95">
        <v>62763.07</v>
      </c>
    </row>
    <row r="38" spans="1:3" s="34" customFormat="1" ht="15.75" customHeight="1" hidden="1">
      <c r="A38" s="37" t="s">
        <v>262</v>
      </c>
      <c r="B38" s="274" t="s">
        <v>282</v>
      </c>
      <c r="C38" s="95">
        <v>5463.4</v>
      </c>
    </row>
    <row r="39" spans="1:3" s="34" customFormat="1" ht="15.75" customHeight="1" hidden="1">
      <c r="A39" s="37" t="s">
        <v>261</v>
      </c>
      <c r="B39" s="274" t="s">
        <v>283</v>
      </c>
      <c r="C39" s="95">
        <v>287.68</v>
      </c>
    </row>
    <row r="40" spans="1:3" s="56" customFormat="1" ht="15.75" customHeight="1">
      <c r="A40" s="126" t="s">
        <v>272</v>
      </c>
      <c r="B40" s="343" t="s">
        <v>376</v>
      </c>
      <c r="C40" s="130">
        <v>14695.8</v>
      </c>
    </row>
    <row r="41" spans="1:3" s="41" customFormat="1" ht="21" customHeight="1">
      <c r="A41" s="39" t="s">
        <v>234</v>
      </c>
      <c r="B41" s="264" t="s">
        <v>298</v>
      </c>
      <c r="C41" s="46">
        <v>35992.61</v>
      </c>
    </row>
    <row r="42" spans="1:3" s="33" customFormat="1" ht="24" customHeight="1">
      <c r="A42" s="126" t="s">
        <v>237</v>
      </c>
      <c r="B42" s="266" t="s">
        <v>279</v>
      </c>
      <c r="C42" s="130">
        <v>7442</v>
      </c>
    </row>
    <row r="43" spans="1:3" s="56" customFormat="1" ht="15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5.75" customHeight="1" hidden="1">
      <c r="A44" s="127" t="s">
        <v>368</v>
      </c>
      <c r="B44" s="270" t="s">
        <v>375</v>
      </c>
      <c r="C44" s="119">
        <v>835.38</v>
      </c>
    </row>
    <row r="45" spans="1:3" s="56" customFormat="1" ht="15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5.75" customHeight="1" hidden="1">
      <c r="A46" s="127" t="s">
        <v>371</v>
      </c>
      <c r="B46" s="268" t="s">
        <v>219</v>
      </c>
      <c r="C46" s="119">
        <v>431.44</v>
      </c>
    </row>
    <row r="47" spans="1:3" s="56" customFormat="1" ht="15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5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5.75" customHeight="1" hidden="1">
      <c r="A49" s="127" t="s">
        <v>374</v>
      </c>
      <c r="B49" s="268" t="s">
        <v>305</v>
      </c>
      <c r="C49" s="119">
        <v>6175.18</v>
      </c>
    </row>
    <row r="50" spans="1:3" s="33" customFormat="1" ht="15.75" customHeight="1">
      <c r="A50" s="126" t="s">
        <v>238</v>
      </c>
      <c r="B50" s="266" t="s">
        <v>256</v>
      </c>
      <c r="C50" s="130">
        <v>27981.36</v>
      </c>
    </row>
    <row r="51" spans="1:3" s="17" customFormat="1" ht="15.75" customHeight="1">
      <c r="A51" s="127" t="s">
        <v>263</v>
      </c>
      <c r="B51" s="266" t="s">
        <v>235</v>
      </c>
      <c r="C51" s="119">
        <v>0</v>
      </c>
    </row>
    <row r="52" spans="1:3" s="17" customFormat="1" ht="15.75" customHeight="1">
      <c r="A52" s="127" t="s">
        <v>264</v>
      </c>
      <c r="B52" s="266" t="s">
        <v>180</v>
      </c>
      <c r="C52" s="119">
        <v>0</v>
      </c>
    </row>
    <row r="53" spans="1:3" s="17" customFormat="1" ht="15.75" customHeight="1">
      <c r="A53" s="127" t="s">
        <v>265</v>
      </c>
      <c r="B53" s="266" t="s">
        <v>236</v>
      </c>
      <c r="C53" s="119">
        <v>27981.36</v>
      </c>
    </row>
    <row r="54" spans="1:3" s="36" customFormat="1" ht="15.75" customHeight="1" hidden="1">
      <c r="A54" s="298" t="s">
        <v>266</v>
      </c>
      <c r="B54" s="272" t="s">
        <v>378</v>
      </c>
      <c r="C54" s="95">
        <v>9148.91</v>
      </c>
    </row>
    <row r="55" spans="1:3" s="36" customFormat="1" ht="15.75" customHeight="1" hidden="1">
      <c r="A55" s="298" t="s">
        <v>267</v>
      </c>
      <c r="B55" s="273" t="s">
        <v>280</v>
      </c>
      <c r="C55" s="95">
        <v>0</v>
      </c>
    </row>
    <row r="56" spans="1:3" s="36" customFormat="1" ht="15.75" customHeight="1" hidden="1">
      <c r="A56" s="298" t="s">
        <v>268</v>
      </c>
      <c r="B56" s="273" t="s">
        <v>281</v>
      </c>
      <c r="C56" s="95">
        <v>10518.85</v>
      </c>
    </row>
    <row r="57" spans="1:3" s="36" customFormat="1" ht="15.75" customHeight="1" hidden="1">
      <c r="A57" s="298" t="s">
        <v>269</v>
      </c>
      <c r="B57" s="274" t="s">
        <v>282</v>
      </c>
      <c r="C57" s="95">
        <v>8313.6</v>
      </c>
    </row>
    <row r="58" spans="1:3" s="36" customFormat="1" ht="15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569.25</v>
      </c>
    </row>
    <row r="60" spans="1:3" s="41" customFormat="1" ht="15" customHeight="1">
      <c r="A60" s="39" t="s">
        <v>181</v>
      </c>
      <c r="B60" s="264" t="s">
        <v>206</v>
      </c>
      <c r="C60" s="46">
        <v>55403.16599999999</v>
      </c>
    </row>
    <row r="61" spans="1:3" s="41" customFormat="1" ht="24.75" customHeight="1">
      <c r="A61" s="39" t="s">
        <v>187</v>
      </c>
      <c r="B61" s="264" t="s">
        <v>200</v>
      </c>
      <c r="C61" s="46">
        <v>29685.51600000001</v>
      </c>
    </row>
    <row r="62" spans="1:3" s="42" customFormat="1" ht="18" customHeight="1">
      <c r="A62" s="53" t="s">
        <v>190</v>
      </c>
      <c r="B62" s="109" t="s">
        <v>132</v>
      </c>
      <c r="C62" s="52">
        <v>575614.5939999999</v>
      </c>
    </row>
    <row r="63" spans="1:3" s="42" customFormat="1" ht="18" customHeight="1">
      <c r="A63" s="53" t="s">
        <v>191</v>
      </c>
      <c r="B63" s="109" t="s">
        <v>299</v>
      </c>
      <c r="C63" s="52">
        <v>35992.61</v>
      </c>
    </row>
    <row r="64" spans="1:3" s="42" customFormat="1" ht="27.75" customHeight="1">
      <c r="A64" s="43" t="s">
        <v>193</v>
      </c>
      <c r="B64" s="40" t="s">
        <v>25</v>
      </c>
      <c r="C64" s="124">
        <v>878.7603031923046</v>
      </c>
    </row>
    <row r="65" spans="1:3" s="42" customFormat="1" ht="21" customHeight="1" thickBot="1">
      <c r="A65" s="53" t="s">
        <v>194</v>
      </c>
      <c r="B65" s="279" t="s">
        <v>3</v>
      </c>
      <c r="C65" s="323">
        <v>612485.9643031922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43493</v>
      </c>
    </row>
    <row r="67" spans="1:3" s="41" customFormat="1" ht="15.75" customHeight="1">
      <c r="A67" s="43" t="s">
        <v>196</v>
      </c>
      <c r="B67" s="281" t="s">
        <v>300</v>
      </c>
      <c r="C67" s="260">
        <v>463764.21</v>
      </c>
    </row>
    <row r="68" spans="1:3" s="72" customFormat="1" ht="14.25" customHeight="1" hidden="1">
      <c r="A68" s="128" t="s">
        <v>285</v>
      </c>
      <c r="B68" s="44" t="s">
        <v>284</v>
      </c>
      <c r="C68" s="119">
        <v>463764.21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17.25" customHeight="1" thickBot="1">
      <c r="A70" s="43" t="s">
        <v>197</v>
      </c>
      <c r="B70" s="281" t="s">
        <v>366</v>
      </c>
      <c r="C70" s="118">
        <v>464343.52</v>
      </c>
    </row>
    <row r="71" spans="1:3" s="45" customFormat="1" ht="15" customHeight="1" hidden="1">
      <c r="A71" s="128" t="s">
        <v>287</v>
      </c>
      <c r="B71" s="44" t="s">
        <v>284</v>
      </c>
      <c r="C71" s="261">
        <v>464343.52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26.25" customHeight="1" thickBot="1">
      <c r="A73" s="39" t="s">
        <v>198</v>
      </c>
      <c r="B73" s="282" t="s">
        <v>303</v>
      </c>
      <c r="C73" s="207">
        <v>-104649.4443031922</v>
      </c>
    </row>
    <row r="74" spans="1:3" s="8" customFormat="1" ht="13.5" customHeight="1">
      <c r="A74" s="258"/>
      <c r="B74" s="259" t="s">
        <v>199</v>
      </c>
      <c r="C74" s="129"/>
    </row>
    <row r="75" spans="1:3" s="8" customFormat="1" ht="17.25" customHeight="1">
      <c r="A75" s="132"/>
      <c r="B75" s="133" t="s">
        <v>177</v>
      </c>
      <c r="C75" s="31">
        <v>851879.66</v>
      </c>
    </row>
    <row r="76" spans="1:3" s="10" customFormat="1" ht="12" customHeight="1" hidden="1">
      <c r="A76" s="29"/>
      <c r="B76" s="6" t="s">
        <v>208</v>
      </c>
      <c r="C76" s="31">
        <v>529809.51</v>
      </c>
    </row>
    <row r="77" spans="1:3" s="10" customFormat="1" ht="12" customHeight="1" hidden="1">
      <c r="A77" s="29"/>
      <c r="B77" s="6" t="s">
        <v>209</v>
      </c>
      <c r="C77" s="31">
        <v>58423.53</v>
      </c>
    </row>
    <row r="78" spans="1:3" s="10" customFormat="1" ht="12" customHeight="1" hidden="1">
      <c r="A78" s="29"/>
      <c r="B78" s="6" t="s">
        <v>210</v>
      </c>
      <c r="C78" s="31">
        <v>182494.57</v>
      </c>
    </row>
    <row r="79" spans="1:3" s="10" customFormat="1" ht="12" customHeight="1" hidden="1">
      <c r="A79" s="29"/>
      <c r="B79" s="6" t="s">
        <v>133</v>
      </c>
      <c r="C79" s="31">
        <v>1409.25</v>
      </c>
    </row>
    <row r="80" spans="1:3" s="10" customFormat="1" ht="12" customHeight="1" hidden="1">
      <c r="A80" s="29"/>
      <c r="B80" s="6" t="s">
        <v>211</v>
      </c>
      <c r="C80" s="31">
        <v>79742.8</v>
      </c>
    </row>
    <row r="81" spans="1:3" s="47" customFormat="1" ht="15.75" customHeight="1">
      <c r="A81" s="85"/>
      <c r="B81" s="193" t="s">
        <v>134</v>
      </c>
      <c r="C81" s="46">
        <v>1315643.87</v>
      </c>
    </row>
    <row r="82" spans="1:3" s="10" customFormat="1" ht="5.25" customHeight="1">
      <c r="A82" s="29"/>
      <c r="B82" s="6"/>
      <c r="C82" s="31"/>
    </row>
    <row r="83" spans="1:3" s="47" customFormat="1" ht="12" customHeight="1">
      <c r="A83" s="134"/>
      <c r="B83" s="133" t="s">
        <v>178</v>
      </c>
      <c r="C83" s="31">
        <v>872232.7</v>
      </c>
    </row>
    <row r="84" spans="1:3" s="10" customFormat="1" ht="12" customHeight="1" hidden="1">
      <c r="A84" s="29"/>
      <c r="B84" s="6" t="s">
        <v>208</v>
      </c>
      <c r="C84" s="31">
        <v>529124.69</v>
      </c>
    </row>
    <row r="85" spans="1:3" s="10" customFormat="1" ht="12" customHeight="1" hidden="1">
      <c r="A85" s="29"/>
      <c r="B85" s="6" t="s">
        <v>209</v>
      </c>
      <c r="C85" s="31">
        <v>64444.75</v>
      </c>
    </row>
    <row r="86" spans="1:3" s="10" customFormat="1" ht="12" customHeight="1" hidden="1">
      <c r="A86" s="29"/>
      <c r="B86" s="6" t="s">
        <v>210</v>
      </c>
      <c r="C86" s="31">
        <v>189548.03</v>
      </c>
    </row>
    <row r="87" spans="1:3" s="10" customFormat="1" ht="12" customHeight="1" hidden="1">
      <c r="A87" s="29"/>
      <c r="B87" s="6" t="s">
        <v>133</v>
      </c>
      <c r="C87" s="31">
        <v>2839.59</v>
      </c>
    </row>
    <row r="88" spans="1:3" s="10" customFormat="1" ht="12" customHeight="1" hidden="1">
      <c r="A88" s="29"/>
      <c r="B88" s="6" t="s">
        <v>211</v>
      </c>
      <c r="C88" s="31">
        <v>86275.64</v>
      </c>
    </row>
    <row r="89" spans="1:3" s="47" customFormat="1" ht="13.5" customHeight="1">
      <c r="A89" s="85"/>
      <c r="B89" s="193" t="s">
        <v>135</v>
      </c>
      <c r="C89" s="46">
        <v>1336576.22</v>
      </c>
    </row>
    <row r="90" spans="1:3" s="10" customFormat="1" ht="12" customHeight="1">
      <c r="A90" s="29"/>
      <c r="B90" s="15" t="s">
        <v>136</v>
      </c>
      <c r="C90" s="212">
        <v>1.0159103466198645</v>
      </c>
    </row>
    <row r="91" spans="1:3" s="9" customFormat="1" ht="15.75" customHeight="1">
      <c r="A91" s="12"/>
      <c r="B91" s="193" t="s">
        <v>301</v>
      </c>
      <c r="C91" s="105">
        <v>-20932.349999999802</v>
      </c>
    </row>
    <row r="92" spans="1:3" s="10" customFormat="1" ht="15.75" customHeight="1">
      <c r="A92" s="29"/>
      <c r="B92" s="278" t="s">
        <v>97</v>
      </c>
      <c r="C92" s="117">
        <v>-20353.039999999804</v>
      </c>
    </row>
    <row r="93" spans="1:3" s="10" customFormat="1" ht="15.75" customHeight="1">
      <c r="A93" s="29"/>
      <c r="B93" s="278" t="s">
        <v>96</v>
      </c>
      <c r="C93" s="118">
        <v>-579.3099999999977</v>
      </c>
    </row>
    <row r="94" spans="1:8" s="7" customFormat="1" ht="15.7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Короленко, д. 14а</v>
      </c>
      <c r="F95" s="473"/>
      <c r="G95" s="473"/>
      <c r="H95" s="160"/>
    </row>
    <row r="96" spans="1:8" s="96" customFormat="1" ht="14.25" customHeight="1" thickBot="1">
      <c r="A96" s="307"/>
      <c r="B96" s="141"/>
      <c r="C96" s="141"/>
      <c r="D96" s="474" t="s">
        <v>278</v>
      </c>
      <c r="E96" s="474"/>
      <c r="F96" s="474"/>
      <c r="G96" s="474"/>
      <c r="H96" s="474"/>
    </row>
    <row r="97" spans="1:8" s="96" customFormat="1" ht="7.5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4.25" customHeight="1">
      <c r="A98" s="307"/>
      <c r="B98" s="141"/>
      <c r="C98" s="141"/>
      <c r="D98" s="475" t="s">
        <v>44</v>
      </c>
      <c r="E98" s="476"/>
      <c r="F98" s="476"/>
      <c r="G98" s="476"/>
      <c r="H98" s="477"/>
    </row>
    <row r="99" spans="1:8" s="96" customFormat="1" ht="12.75" customHeight="1">
      <c r="A99" s="316"/>
      <c r="B99" s="141"/>
      <c r="C99" s="141"/>
      <c r="D99" s="478" t="s">
        <v>1</v>
      </c>
      <c r="E99" s="479"/>
      <c r="F99" s="479"/>
      <c r="G99" s="479"/>
      <c r="H99" s="480"/>
    </row>
    <row r="100" spans="1:8" s="96" customFormat="1" ht="12.75" customHeight="1">
      <c r="A100" s="316"/>
      <c r="B100" s="141"/>
      <c r="C100" s="141"/>
      <c r="D100" s="469" t="s">
        <v>45</v>
      </c>
      <c r="E100" s="470"/>
      <c r="F100" s="470"/>
      <c r="G100" s="470"/>
      <c r="H100" s="471"/>
    </row>
    <row r="101" spans="1:8" s="96" customFormat="1" ht="12.75" customHeight="1">
      <c r="A101" s="316"/>
      <c r="B101" s="307"/>
      <c r="C101" s="141"/>
      <c r="D101" s="469" t="s">
        <v>27</v>
      </c>
      <c r="E101" s="470"/>
      <c r="F101" s="470"/>
      <c r="G101" s="470"/>
      <c r="H101" s="471"/>
    </row>
    <row r="102" spans="1:8" s="96" customFormat="1" ht="12.75" customHeight="1">
      <c r="A102" s="316"/>
      <c r="B102" s="307"/>
      <c r="C102" s="141"/>
      <c r="D102" s="469" t="s">
        <v>50</v>
      </c>
      <c r="E102" s="470"/>
      <c r="F102" s="470"/>
      <c r="G102" s="470"/>
      <c r="H102" s="471"/>
    </row>
    <row r="103" spans="1:8" s="47" customFormat="1" ht="12.75" customHeight="1">
      <c r="A103" s="324"/>
      <c r="B103" s="325"/>
      <c r="C103" s="139"/>
      <c r="D103" s="469" t="s">
        <v>46</v>
      </c>
      <c r="E103" s="470"/>
      <c r="F103" s="470"/>
      <c r="G103" s="470"/>
      <c r="H103" s="471"/>
    </row>
    <row r="104" spans="1:8" ht="12.75" customHeight="1">
      <c r="A104" s="312"/>
      <c r="B104" s="146"/>
      <c r="C104" s="146"/>
      <c r="D104" s="469" t="s">
        <v>47</v>
      </c>
      <c r="E104" s="470"/>
      <c r="F104" s="470"/>
      <c r="G104" s="470"/>
      <c r="H104" s="471"/>
    </row>
    <row r="105" spans="1:8" s="7" customFormat="1" ht="12" customHeight="1">
      <c r="A105" s="440"/>
      <c r="B105" s="440"/>
      <c r="C105" s="116"/>
      <c r="D105" s="469" t="s">
        <v>30</v>
      </c>
      <c r="E105" s="470"/>
      <c r="F105" s="470"/>
      <c r="G105" s="470"/>
      <c r="H105" s="471"/>
    </row>
    <row r="106" spans="1:8" s="7" customFormat="1" ht="17.25" customHeight="1">
      <c r="A106" s="439"/>
      <c r="B106" s="439"/>
      <c r="C106" s="116"/>
      <c r="D106" s="469" t="s">
        <v>48</v>
      </c>
      <c r="E106" s="470"/>
      <c r="F106" s="470"/>
      <c r="G106" s="470"/>
      <c r="H106" s="471"/>
    </row>
    <row r="107" spans="4:8" ht="13.5" thickBot="1">
      <c r="D107" s="458" t="s">
        <v>202</v>
      </c>
      <c r="E107" s="459"/>
      <c r="F107" s="459"/>
      <c r="G107" s="459"/>
      <c r="H107" s="460"/>
    </row>
    <row r="108" spans="4:8" ht="12.75">
      <c r="D108" s="149"/>
      <c r="E108" s="131"/>
      <c r="F108" s="148"/>
      <c r="G108" s="148"/>
      <c r="H108" s="148"/>
    </row>
    <row r="109" spans="4:8" ht="13.5" thickBot="1">
      <c r="D109" s="149"/>
      <c r="E109" s="131"/>
      <c r="F109" s="148"/>
      <c r="G109" s="148"/>
      <c r="H109" s="148"/>
    </row>
    <row r="110" spans="4:8" ht="27.75" customHeight="1" thickBot="1">
      <c r="D110" s="392" t="s">
        <v>5</v>
      </c>
      <c r="E110" s="393"/>
      <c r="F110" s="393"/>
      <c r="G110" s="393"/>
      <c r="H110" s="394"/>
    </row>
    <row r="111" spans="4:8" ht="19.5" customHeight="1" thickBot="1">
      <c r="D111" s="159" t="s">
        <v>212</v>
      </c>
      <c r="E111" s="461" t="s">
        <v>137</v>
      </c>
      <c r="F111" s="462"/>
      <c r="G111" s="463" t="s">
        <v>291</v>
      </c>
      <c r="H111" s="464"/>
    </row>
    <row r="112" spans="4:8" ht="12.75" customHeight="1" thickTop="1">
      <c r="D112" s="97">
        <v>1</v>
      </c>
      <c r="E112" s="481">
        <v>56</v>
      </c>
      <c r="F112" s="482"/>
      <c r="G112" s="428">
        <v>45179.49</v>
      </c>
      <c r="H112" s="419"/>
    </row>
    <row r="113" spans="4:8" ht="12.75" customHeight="1">
      <c r="D113" s="97">
        <v>2</v>
      </c>
      <c r="E113" s="441">
        <v>52</v>
      </c>
      <c r="F113" s="441"/>
      <c r="G113" s="430">
        <v>65554.92</v>
      </c>
      <c r="H113" s="421"/>
    </row>
    <row r="114" spans="4:8" ht="12.75" customHeight="1">
      <c r="D114" s="97">
        <v>7</v>
      </c>
      <c r="E114" s="413">
        <v>13</v>
      </c>
      <c r="F114" s="429"/>
      <c r="G114" s="430">
        <v>18422.47</v>
      </c>
      <c r="H114" s="421"/>
    </row>
    <row r="115" spans="4:8" ht="12.75" customHeight="1">
      <c r="D115" s="94" t="s">
        <v>15</v>
      </c>
      <c r="E115" s="413">
        <v>13</v>
      </c>
      <c r="F115" s="429"/>
      <c r="G115" s="430">
        <v>16005.68</v>
      </c>
      <c r="H115" s="421"/>
    </row>
    <row r="116" spans="4:8" ht="12.75" customHeight="1">
      <c r="D116" s="94" t="s">
        <v>153</v>
      </c>
      <c r="E116" s="413">
        <v>3</v>
      </c>
      <c r="F116" s="429"/>
      <c r="G116" s="430">
        <v>4439.91</v>
      </c>
      <c r="H116" s="421"/>
    </row>
    <row r="117" spans="4:8" ht="12.75" customHeight="1">
      <c r="D117" s="94"/>
      <c r="E117" s="431"/>
      <c r="F117" s="432"/>
      <c r="G117" s="430"/>
      <c r="H117" s="421"/>
    </row>
    <row r="118" spans="4:8" ht="12.75" customHeight="1">
      <c r="D118" s="108"/>
      <c r="E118" s="431"/>
      <c r="F118" s="432"/>
      <c r="G118" s="430"/>
      <c r="H118" s="421"/>
    </row>
    <row r="119" spans="4:8" ht="12.75" customHeight="1">
      <c r="D119" s="219"/>
      <c r="E119" s="80"/>
      <c r="F119" s="216"/>
      <c r="G119" s="454"/>
      <c r="H119" s="455"/>
    </row>
    <row r="120" spans="4:8" ht="12.75" customHeight="1">
      <c r="D120" s="219"/>
      <c r="E120" s="220"/>
      <c r="F120" s="221"/>
      <c r="G120" s="485"/>
      <c r="H120" s="486"/>
    </row>
    <row r="121" spans="4:8" ht="12.75" customHeight="1" thickBot="1">
      <c r="D121" s="225"/>
      <c r="E121" s="226"/>
      <c r="F121" s="227"/>
      <c r="G121" s="483"/>
      <c r="H121" s="484"/>
    </row>
    <row r="122" spans="4:8" ht="12.75" customHeight="1" thickBot="1">
      <c r="D122" s="161"/>
      <c r="E122" s="167" t="s">
        <v>213</v>
      </c>
      <c r="F122" s="164"/>
      <c r="G122" s="452">
        <f>SUM(G112:G121)</f>
        <v>149602.47</v>
      </c>
      <c r="H122" s="453"/>
    </row>
    <row r="123" spans="4:8" ht="12.75" customHeight="1">
      <c r="D123" s="123"/>
      <c r="E123" s="2"/>
      <c r="F123" s="2"/>
      <c r="G123" s="2"/>
      <c r="H123" s="2"/>
    </row>
    <row r="124" ht="12.75" customHeight="1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43493</v>
      </c>
    </row>
    <row r="128" spans="4:8" ht="72.75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463764.21</v>
      </c>
      <c r="F129" s="198">
        <f>+C70</f>
        <v>464343.52</v>
      </c>
      <c r="G129" s="198">
        <f>+C65</f>
        <v>612485.9643031922</v>
      </c>
      <c r="H129" s="199">
        <f>+F129-G129</f>
        <v>-148142.4443031922</v>
      </c>
    </row>
    <row r="130" spans="4:8" ht="15.75" customHeight="1">
      <c r="D130" s="229" t="s">
        <v>170</v>
      </c>
      <c r="E130" s="230"/>
      <c r="F130" s="195">
        <f>+F129/E129</f>
        <v>1.0012491477080563</v>
      </c>
      <c r="G130" s="195">
        <f>+G129/E129</f>
        <v>1.320683983576896</v>
      </c>
      <c r="H130" s="92"/>
    </row>
    <row r="131" spans="4:8" ht="15.75" customHeight="1">
      <c r="D131" s="154" t="s">
        <v>277</v>
      </c>
      <c r="E131" s="200">
        <f>+C75</f>
        <v>851879.66</v>
      </c>
      <c r="F131" s="200">
        <f>+C83</f>
        <v>872232.7</v>
      </c>
      <c r="G131" s="200">
        <v>859148.4</v>
      </c>
      <c r="H131" s="199">
        <f>+F131-G131</f>
        <v>13084.29999999993</v>
      </c>
    </row>
    <row r="132" spans="4:8" ht="15.75" customHeight="1" thickBot="1">
      <c r="D132" s="231" t="s">
        <v>170</v>
      </c>
      <c r="E132" s="232"/>
      <c r="F132" s="196">
        <f>+F131/E131</f>
        <v>1.0238919191943143</v>
      </c>
      <c r="G132" s="196">
        <f>+G131/F131</f>
        <v>0.9849990719219769</v>
      </c>
      <c r="H132" s="197"/>
    </row>
    <row r="133" spans="4:8" ht="15.75" customHeight="1" thickBot="1">
      <c r="D133" s="185" t="s">
        <v>172</v>
      </c>
      <c r="E133" s="201">
        <f>+E131+E129</f>
        <v>1315643.87</v>
      </c>
      <c r="F133" s="201">
        <f>+F131+F129</f>
        <v>1336576.22</v>
      </c>
      <c r="G133" s="201">
        <f>+G131+G129</f>
        <v>1471634.3643031921</v>
      </c>
      <c r="H133" s="238">
        <f>+H131+H129</f>
        <v>-135058.14430319227</v>
      </c>
    </row>
    <row r="134" spans="4:8" ht="15.75" customHeight="1" thickBot="1">
      <c r="D134" s="405" t="s">
        <v>170</v>
      </c>
      <c r="E134" s="406"/>
      <c r="F134" s="188">
        <f>+F133/E133</f>
        <v>1.0159103466198645</v>
      </c>
      <c r="G134" s="188">
        <f>+G133/F133</f>
        <v>1.101047843199838</v>
      </c>
      <c r="H134" s="186"/>
    </row>
    <row r="135" spans="4:8" ht="15.75" customHeight="1" thickBot="1">
      <c r="D135" s="358" t="s">
        <v>302</v>
      </c>
      <c r="E135" s="359"/>
      <c r="F135" s="359"/>
      <c r="G135" s="357"/>
      <c r="H135" s="203">
        <f>+H127+H133</f>
        <v>-91565.14430319227</v>
      </c>
    </row>
  </sheetData>
  <sheetProtection/>
  <mergeCells count="42">
    <mergeCell ref="D127:G127"/>
    <mergeCell ref="D134:E134"/>
    <mergeCell ref="D135:G135"/>
    <mergeCell ref="E116:F116"/>
    <mergeCell ref="E117:F117"/>
    <mergeCell ref="G116:H116"/>
    <mergeCell ref="G117:H117"/>
    <mergeCell ref="G118:H118"/>
    <mergeCell ref="G119:H119"/>
    <mergeCell ref="G120:H120"/>
    <mergeCell ref="E115:F115"/>
    <mergeCell ref="G115:H115"/>
    <mergeCell ref="G122:H122"/>
    <mergeCell ref="D125:H125"/>
    <mergeCell ref="G121:H121"/>
    <mergeCell ref="E118:F118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D101:H101"/>
    <mergeCell ref="D102:H102"/>
    <mergeCell ref="D103:H103"/>
    <mergeCell ref="D104:H104"/>
    <mergeCell ref="A106:B106"/>
    <mergeCell ref="A1:B1"/>
    <mergeCell ref="A3:B3"/>
    <mergeCell ref="D94:H94"/>
    <mergeCell ref="E95:G95"/>
    <mergeCell ref="D96:H96"/>
    <mergeCell ref="A105:B105"/>
    <mergeCell ref="D98:H98"/>
    <mergeCell ref="D99:H99"/>
    <mergeCell ref="D100:H100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C62" sqref="C62:C63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ht="30.75" customHeight="1">
      <c r="A1" s="391" t="s">
        <v>176</v>
      </c>
      <c r="B1" s="391"/>
    </row>
    <row r="2" spans="1:2" s="20" customFormat="1" ht="15" customHeight="1">
      <c r="A2" s="318"/>
      <c r="B2" s="191" t="s">
        <v>49</v>
      </c>
    </row>
    <row r="3" spans="1:2" s="20" customFormat="1" ht="15" customHeight="1">
      <c r="A3" s="472" t="s">
        <v>201</v>
      </c>
      <c r="B3" s="472"/>
    </row>
    <row r="4" spans="1:2" s="21" customFormat="1" ht="15" customHeight="1">
      <c r="A4" s="337"/>
      <c r="B4" s="339" t="s">
        <v>164</v>
      </c>
    </row>
    <row r="5" spans="1:3" s="3" customFormat="1" ht="51.75" customHeight="1">
      <c r="A5" s="263" t="s">
        <v>203</v>
      </c>
      <c r="B5" s="103" t="s">
        <v>192</v>
      </c>
      <c r="C5" s="210" t="s">
        <v>163</v>
      </c>
    </row>
    <row r="6" spans="1:3" s="38" customFormat="1" ht="20.25" customHeight="1">
      <c r="A6" s="258"/>
      <c r="B6" s="333" t="s">
        <v>296</v>
      </c>
      <c r="C6" s="304"/>
    </row>
    <row r="7" spans="1:3" s="41" customFormat="1" ht="21" customHeight="1">
      <c r="A7" s="39">
        <v>1</v>
      </c>
      <c r="B7" s="264" t="s">
        <v>382</v>
      </c>
      <c r="C7" s="204">
        <v>470111.36</v>
      </c>
    </row>
    <row r="8" spans="1:3" s="34" customFormat="1" ht="10.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147780.92599999998</v>
      </c>
    </row>
    <row r="10" spans="1:3" s="16" customFormat="1" ht="15" customHeight="1" hidden="1">
      <c r="A10" s="127" t="s">
        <v>295</v>
      </c>
      <c r="B10" s="268" t="s">
        <v>377</v>
      </c>
      <c r="C10" s="119">
        <v>39168.526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104771.92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2302.8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1537.68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45941.051999999996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34779.611999999994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11161.44</v>
      </c>
    </row>
    <row r="22" spans="1:3" s="33" customFormat="1" ht="15.75" customHeight="1">
      <c r="A22" s="126" t="s">
        <v>242</v>
      </c>
      <c r="B22" s="266" t="s">
        <v>205</v>
      </c>
      <c r="C22" s="130">
        <v>113604.399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89065.094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179.5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24149.805000000004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210</v>
      </c>
    </row>
    <row r="28" spans="1:3" s="33" customFormat="1" ht="15.75" customHeight="1">
      <c r="A28" s="126" t="s">
        <v>248</v>
      </c>
      <c r="B28" s="343" t="s">
        <v>290</v>
      </c>
      <c r="C28" s="130">
        <v>61543.284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86140.899</v>
      </c>
    </row>
    <row r="32" spans="1:3" s="35" customFormat="1" ht="16.5" customHeight="1">
      <c r="A32" s="127" t="s">
        <v>253</v>
      </c>
      <c r="B32" s="343" t="s">
        <v>235</v>
      </c>
      <c r="C32" s="119">
        <v>0</v>
      </c>
    </row>
    <row r="33" spans="1:3" s="35" customFormat="1" ht="15.75" customHeight="1">
      <c r="A33" s="127" t="s">
        <v>254</v>
      </c>
      <c r="B33" s="343" t="s">
        <v>180</v>
      </c>
      <c r="C33" s="119">
        <v>5738.303999999999</v>
      </c>
    </row>
    <row r="34" spans="1:3" s="35" customFormat="1" ht="15.75" customHeight="1">
      <c r="A34" s="127" t="s">
        <v>255</v>
      </c>
      <c r="B34" s="266" t="s">
        <v>236</v>
      </c>
      <c r="C34" s="119">
        <v>80402.595</v>
      </c>
    </row>
    <row r="35" spans="1:3" s="34" customFormat="1" ht="12.75" customHeight="1" hidden="1">
      <c r="A35" s="37" t="s">
        <v>257</v>
      </c>
      <c r="B35" s="272" t="s">
        <v>378</v>
      </c>
      <c r="C35" s="95">
        <v>4522.4</v>
      </c>
    </row>
    <row r="36" spans="1:3" s="34" customFormat="1" ht="12.75" customHeight="1" hidden="1">
      <c r="A36" s="37" t="s">
        <v>258</v>
      </c>
      <c r="B36" s="273" t="s">
        <v>280</v>
      </c>
      <c r="C36" s="95">
        <v>8560.75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62869.445</v>
      </c>
    </row>
    <row r="38" spans="1:3" s="34" customFormat="1" ht="12.75" customHeight="1" hidden="1">
      <c r="A38" s="37" t="s">
        <v>262</v>
      </c>
      <c r="B38" s="274" t="s">
        <v>282</v>
      </c>
      <c r="C38" s="95">
        <v>4450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15100.8</v>
      </c>
    </row>
    <row r="41" spans="1:3" s="41" customFormat="1" ht="24" customHeight="1">
      <c r="A41" s="39" t="s">
        <v>234</v>
      </c>
      <c r="B41" s="264" t="s">
        <v>298</v>
      </c>
      <c r="C41" s="46">
        <v>13342.796999999999</v>
      </c>
    </row>
    <row r="42" spans="1:3" s="33" customFormat="1" ht="24" customHeight="1">
      <c r="A42" s="126" t="s">
        <v>237</v>
      </c>
      <c r="B42" s="266" t="s">
        <v>279</v>
      </c>
      <c r="C42" s="130">
        <v>7357.047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1107.001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266.11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1268.4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21.99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4693.546</v>
      </c>
    </row>
    <row r="50" spans="1:3" s="33" customFormat="1" ht="15.75" customHeight="1">
      <c r="A50" s="126" t="s">
        <v>238</v>
      </c>
      <c r="B50" s="266" t="s">
        <v>256</v>
      </c>
      <c r="C50" s="130">
        <v>4220.45</v>
      </c>
    </row>
    <row r="51" spans="1:3" s="17" customFormat="1" ht="13.5" customHeight="1">
      <c r="A51" s="127" t="s">
        <v>263</v>
      </c>
      <c r="B51" s="266" t="s">
        <v>235</v>
      </c>
      <c r="C51" s="119">
        <v>0</v>
      </c>
    </row>
    <row r="52" spans="1:3" s="17" customFormat="1" ht="13.5" customHeight="1">
      <c r="A52" s="127" t="s">
        <v>264</v>
      </c>
      <c r="B52" s="266" t="s">
        <v>180</v>
      </c>
      <c r="C52" s="119">
        <v>0</v>
      </c>
    </row>
    <row r="53" spans="1:3" s="17" customFormat="1" ht="15.75" customHeight="1">
      <c r="A53" s="127" t="s">
        <v>265</v>
      </c>
      <c r="B53" s="266" t="s">
        <v>236</v>
      </c>
      <c r="C53" s="119">
        <v>4220.45</v>
      </c>
    </row>
    <row r="54" spans="1:3" s="36" customFormat="1" ht="12.75" customHeight="1" hidden="1">
      <c r="A54" s="298" t="s">
        <v>266</v>
      </c>
      <c r="B54" s="272" t="s">
        <v>378</v>
      </c>
      <c r="C54" s="95">
        <v>743.91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3476.54</v>
      </c>
    </row>
    <row r="57" spans="1:3" s="36" customFormat="1" ht="12.75" customHeight="1" hidden="1">
      <c r="A57" s="298" t="s">
        <v>269</v>
      </c>
      <c r="B57" s="274" t="s">
        <v>282</v>
      </c>
      <c r="C57" s="95">
        <v>0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1765.3</v>
      </c>
    </row>
    <row r="60" spans="1:3" s="41" customFormat="1" ht="16.5" customHeight="1">
      <c r="A60" s="39" t="s">
        <v>181</v>
      </c>
      <c r="B60" s="264" t="s">
        <v>206</v>
      </c>
      <c r="C60" s="46">
        <v>58289.088</v>
      </c>
    </row>
    <row r="61" spans="1:3" s="41" customFormat="1" ht="24.75" customHeight="1">
      <c r="A61" s="39" t="s">
        <v>187</v>
      </c>
      <c r="B61" s="264" t="s">
        <v>200</v>
      </c>
      <c r="C61" s="46">
        <v>30503.615999999998</v>
      </c>
    </row>
    <row r="62" spans="1:3" s="42" customFormat="1" ht="16.5" customHeight="1">
      <c r="A62" s="53" t="s">
        <v>190</v>
      </c>
      <c r="B62" s="109" t="s">
        <v>132</v>
      </c>
      <c r="C62" s="52">
        <v>543803.264</v>
      </c>
    </row>
    <row r="63" spans="1:3" s="42" customFormat="1" ht="15" customHeight="1">
      <c r="A63" s="53" t="s">
        <v>191</v>
      </c>
      <c r="B63" s="109" t="s">
        <v>299</v>
      </c>
      <c r="C63" s="52">
        <v>13342.796999999999</v>
      </c>
    </row>
    <row r="64" spans="1:3" s="42" customFormat="1" ht="23.25" customHeight="1">
      <c r="A64" s="43" t="s">
        <v>193</v>
      </c>
      <c r="B64" s="40" t="s">
        <v>25</v>
      </c>
      <c r="C64" s="124">
        <v>902.9779655715478</v>
      </c>
    </row>
    <row r="65" spans="1:3" s="42" customFormat="1" ht="24" customHeight="1" thickBot="1">
      <c r="A65" s="53" t="s">
        <v>194</v>
      </c>
      <c r="B65" s="279" t="s">
        <v>3</v>
      </c>
      <c r="C65" s="323">
        <v>558049.0389655716</v>
      </c>
    </row>
    <row r="66" spans="1:3" s="42" customFormat="1" ht="15.75" customHeight="1" thickBot="1">
      <c r="A66" s="43" t="s">
        <v>195</v>
      </c>
      <c r="B66" s="281" t="s">
        <v>185</v>
      </c>
      <c r="C66" s="206">
        <v>-111142</v>
      </c>
    </row>
    <row r="67" spans="1:3" s="41" customFormat="1" ht="15.75" customHeight="1">
      <c r="A67" s="43" t="s">
        <v>196</v>
      </c>
      <c r="B67" s="281" t="s">
        <v>300</v>
      </c>
      <c r="C67" s="260">
        <v>477301.32</v>
      </c>
    </row>
    <row r="68" spans="1:3" s="72" customFormat="1" ht="14.25" customHeight="1" hidden="1">
      <c r="A68" s="128" t="s">
        <v>285</v>
      </c>
      <c r="B68" s="44" t="s">
        <v>284</v>
      </c>
      <c r="C68" s="119">
        <v>477301.32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21" customHeight="1" thickBot="1">
      <c r="A70" s="43" t="s">
        <v>197</v>
      </c>
      <c r="B70" s="281" t="s">
        <v>366</v>
      </c>
      <c r="C70" s="118">
        <v>450440.42</v>
      </c>
    </row>
    <row r="71" spans="1:3" s="45" customFormat="1" ht="15" customHeight="1" hidden="1">
      <c r="A71" s="128" t="s">
        <v>287</v>
      </c>
      <c r="B71" s="44" t="s">
        <v>284</v>
      </c>
      <c r="C71" s="261">
        <v>450440.42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25.5" customHeight="1" thickBot="1">
      <c r="A73" s="39" t="s">
        <v>198</v>
      </c>
      <c r="B73" s="282" t="s">
        <v>303</v>
      </c>
      <c r="C73" s="207">
        <v>-218750.6189655715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1042144.48</v>
      </c>
    </row>
    <row r="76" spans="1:3" s="10" customFormat="1" ht="12" customHeight="1" hidden="1">
      <c r="A76" s="29"/>
      <c r="B76" s="6" t="s">
        <v>208</v>
      </c>
      <c r="C76" s="31">
        <v>545273.22</v>
      </c>
    </row>
    <row r="77" spans="1:3" s="10" customFormat="1" ht="12" customHeight="1" hidden="1">
      <c r="A77" s="29"/>
      <c r="B77" s="6" t="s">
        <v>209</v>
      </c>
      <c r="C77" s="31">
        <v>87705.01</v>
      </c>
    </row>
    <row r="78" spans="1:3" s="10" customFormat="1" ht="12" customHeight="1" hidden="1">
      <c r="A78" s="29"/>
      <c r="B78" s="6" t="s">
        <v>210</v>
      </c>
      <c r="C78" s="31">
        <v>286868.81</v>
      </c>
    </row>
    <row r="79" spans="1:3" s="10" customFormat="1" ht="12" customHeight="1" hidden="1">
      <c r="A79" s="29"/>
      <c r="B79" s="6" t="s">
        <v>133</v>
      </c>
      <c r="C79" s="31">
        <v>0</v>
      </c>
    </row>
    <row r="80" spans="1:3" s="10" customFormat="1" ht="12" customHeight="1" hidden="1">
      <c r="A80" s="29"/>
      <c r="B80" s="6" t="s">
        <v>211</v>
      </c>
      <c r="C80" s="31">
        <v>122297.44</v>
      </c>
    </row>
    <row r="81" spans="1:3" s="47" customFormat="1" ht="15.75" customHeight="1">
      <c r="A81" s="85"/>
      <c r="B81" s="193" t="s">
        <v>134</v>
      </c>
      <c r="C81" s="46">
        <v>1519445.8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949631.49</v>
      </c>
    </row>
    <row r="84" spans="1:3" s="10" customFormat="1" ht="12" customHeight="1" hidden="1">
      <c r="A84" s="29"/>
      <c r="B84" s="6" t="s">
        <v>208</v>
      </c>
      <c r="C84" s="31">
        <v>513458.69</v>
      </c>
    </row>
    <row r="85" spans="1:3" s="10" customFormat="1" ht="12" customHeight="1" hidden="1">
      <c r="A85" s="29"/>
      <c r="B85" s="6" t="s">
        <v>209</v>
      </c>
      <c r="C85" s="31">
        <v>78506.81</v>
      </c>
    </row>
    <row r="86" spans="1:3" s="10" customFormat="1" ht="12" customHeight="1" hidden="1">
      <c r="A86" s="29"/>
      <c r="B86" s="6" t="s">
        <v>210</v>
      </c>
      <c r="C86" s="31">
        <v>249299</v>
      </c>
    </row>
    <row r="87" spans="1:3" s="10" customFormat="1" ht="12" customHeight="1" hidden="1">
      <c r="A87" s="29"/>
      <c r="B87" s="6" t="s">
        <v>133</v>
      </c>
      <c r="C87" s="31">
        <v>0</v>
      </c>
    </row>
    <row r="88" spans="1:3" s="10" customFormat="1" ht="12" customHeight="1" hidden="1">
      <c r="A88" s="29"/>
      <c r="B88" s="6" t="s">
        <v>211</v>
      </c>
      <c r="C88" s="31">
        <v>108366.99</v>
      </c>
    </row>
    <row r="89" spans="1:3" s="47" customFormat="1" ht="15.75" customHeight="1">
      <c r="A89" s="85"/>
      <c r="B89" s="193" t="s">
        <v>135</v>
      </c>
      <c r="C89" s="46">
        <v>1400071.91</v>
      </c>
    </row>
    <row r="90" spans="1:3" s="10" customFormat="1" ht="15.75" customHeight="1">
      <c r="A90" s="29"/>
      <c r="B90" s="15" t="s">
        <v>136</v>
      </c>
      <c r="C90" s="212">
        <v>0.9214359011687026</v>
      </c>
    </row>
    <row r="91" spans="1:3" s="9" customFormat="1" ht="15.75" customHeight="1">
      <c r="A91" s="12"/>
      <c r="B91" s="193" t="s">
        <v>301</v>
      </c>
      <c r="C91" s="105">
        <v>119373.89</v>
      </c>
    </row>
    <row r="92" spans="1:3" s="10" customFormat="1" ht="15.75" customHeight="1">
      <c r="A92" s="29"/>
      <c r="B92" s="278" t="s">
        <v>97</v>
      </c>
      <c r="C92" s="117">
        <v>92512.99</v>
      </c>
    </row>
    <row r="93" spans="1:3" s="10" customFormat="1" ht="15.75" customHeight="1">
      <c r="A93" s="29"/>
      <c r="B93" s="278" t="s">
        <v>96</v>
      </c>
      <c r="C93" s="118">
        <v>26860.9</v>
      </c>
    </row>
    <row r="94" spans="1:8" s="7" customFormat="1" ht="15.7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Короленко, д. 14б</v>
      </c>
      <c r="F95" s="473"/>
      <c r="G95" s="473"/>
      <c r="H95" s="160"/>
    </row>
    <row r="96" spans="1:8" s="10" customFormat="1" ht="19.5" customHeight="1">
      <c r="A96" s="326"/>
      <c r="B96" s="141"/>
      <c r="C96" s="327"/>
      <c r="D96" s="386" t="s">
        <v>278</v>
      </c>
      <c r="E96" s="386"/>
      <c r="F96" s="386"/>
      <c r="G96" s="386"/>
      <c r="H96" s="386"/>
    </row>
    <row r="97" spans="1:8" s="10" customFormat="1" ht="9" customHeight="1" thickBot="1">
      <c r="A97" s="326"/>
      <c r="B97" s="141"/>
      <c r="C97" s="327"/>
      <c r="D97" s="162"/>
      <c r="E97" s="162"/>
      <c r="F97" s="162"/>
      <c r="G97" s="162"/>
      <c r="H97" s="162"/>
    </row>
    <row r="98" spans="1:8" s="10" customFormat="1" ht="15" customHeight="1">
      <c r="A98" s="326"/>
      <c r="B98" s="141"/>
      <c r="C98" s="327"/>
      <c r="D98" s="475" t="s">
        <v>116</v>
      </c>
      <c r="E98" s="476"/>
      <c r="F98" s="476"/>
      <c r="G98" s="476"/>
      <c r="H98" s="477"/>
    </row>
    <row r="99" spans="1:8" s="10" customFormat="1" ht="15" customHeight="1">
      <c r="A99" s="328"/>
      <c r="B99" s="141"/>
      <c r="C99" s="327"/>
      <c r="D99" s="478" t="s">
        <v>1</v>
      </c>
      <c r="E99" s="479"/>
      <c r="F99" s="479"/>
      <c r="G99" s="479"/>
      <c r="H99" s="480"/>
    </row>
    <row r="100" spans="1:8" s="10" customFormat="1" ht="15" customHeight="1">
      <c r="A100" s="328"/>
      <c r="B100" s="141"/>
      <c r="C100" s="327"/>
      <c r="D100" s="469" t="s">
        <v>117</v>
      </c>
      <c r="E100" s="470"/>
      <c r="F100" s="470"/>
      <c r="G100" s="470"/>
      <c r="H100" s="471"/>
    </row>
    <row r="101" spans="1:8" s="10" customFormat="1" ht="15" customHeight="1">
      <c r="A101" s="328"/>
      <c r="B101" s="307"/>
      <c r="C101" s="327"/>
      <c r="D101" s="469" t="s">
        <v>27</v>
      </c>
      <c r="E101" s="470"/>
      <c r="F101" s="470"/>
      <c r="G101" s="470"/>
      <c r="H101" s="471"/>
    </row>
    <row r="102" spans="1:8" s="47" customFormat="1" ht="15" customHeight="1">
      <c r="A102" s="324"/>
      <c r="B102" s="325"/>
      <c r="C102" s="139"/>
      <c r="D102" s="469" t="s">
        <v>50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46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51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30</v>
      </c>
      <c r="E105" s="470"/>
      <c r="F105" s="470"/>
      <c r="G105" s="470"/>
      <c r="H105" s="471"/>
    </row>
    <row r="106" spans="4:8" ht="15" customHeight="1">
      <c r="D106" s="469" t="s">
        <v>48</v>
      </c>
      <c r="E106" s="470"/>
      <c r="F106" s="470"/>
      <c r="G106" s="470"/>
      <c r="H106" s="471"/>
    </row>
    <row r="107" spans="4:8" ht="15" customHeight="1" thickBot="1">
      <c r="D107" s="458" t="s">
        <v>202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19.5" customHeight="1" thickBot="1">
      <c r="D111" s="159" t="s">
        <v>212</v>
      </c>
      <c r="E111" s="461" t="s">
        <v>137</v>
      </c>
      <c r="F111" s="462"/>
      <c r="G111" s="463" t="s">
        <v>291</v>
      </c>
      <c r="H111" s="464"/>
    </row>
    <row r="112" spans="4:8" ht="15" customHeight="1" thickTop="1">
      <c r="D112" s="97">
        <v>1</v>
      </c>
      <c r="E112" s="481">
        <v>3</v>
      </c>
      <c r="F112" s="482"/>
      <c r="G112" s="428">
        <v>4172</v>
      </c>
      <c r="H112" s="419"/>
    </row>
    <row r="113" spans="4:8" ht="15" customHeight="1">
      <c r="D113" s="97">
        <v>10</v>
      </c>
      <c r="E113" s="441">
        <v>3</v>
      </c>
      <c r="F113" s="441"/>
      <c r="G113" s="430">
        <v>5227.91</v>
      </c>
      <c r="H113" s="421"/>
    </row>
    <row r="114" spans="4:8" ht="15" customHeight="1">
      <c r="D114" s="97">
        <v>19</v>
      </c>
      <c r="E114" s="413">
        <v>3</v>
      </c>
      <c r="F114" s="429"/>
      <c r="G114" s="430">
        <v>6507.36</v>
      </c>
      <c r="H114" s="421"/>
    </row>
    <row r="115" spans="4:8" ht="15" customHeight="1">
      <c r="D115" s="94" t="s">
        <v>16</v>
      </c>
      <c r="E115" s="413">
        <v>14</v>
      </c>
      <c r="F115" s="429"/>
      <c r="G115" s="430">
        <v>26949.56</v>
      </c>
      <c r="H115" s="421"/>
    </row>
    <row r="116" spans="4:8" ht="15" customHeight="1">
      <c r="D116" s="94" t="s">
        <v>160</v>
      </c>
      <c r="E116" s="413">
        <v>18</v>
      </c>
      <c r="F116" s="429"/>
      <c r="G116" s="430">
        <v>24721.13</v>
      </c>
      <c r="H116" s="421"/>
    </row>
    <row r="117" spans="4:8" ht="15" customHeight="1">
      <c r="D117" s="94" t="s">
        <v>17</v>
      </c>
      <c r="E117" s="431">
        <v>5</v>
      </c>
      <c r="F117" s="432"/>
      <c r="G117" s="430">
        <v>4790.02</v>
      </c>
      <c r="H117" s="421"/>
    </row>
    <row r="118" spans="4:8" ht="15" customHeight="1">
      <c r="D118" s="108" t="s">
        <v>146</v>
      </c>
      <c r="E118" s="431">
        <v>19</v>
      </c>
      <c r="F118" s="432"/>
      <c r="G118" s="430">
        <v>28661.41</v>
      </c>
      <c r="H118" s="421"/>
    </row>
    <row r="119" spans="4:8" ht="15" customHeight="1">
      <c r="D119" s="219" t="s">
        <v>151</v>
      </c>
      <c r="E119" s="456">
        <v>56</v>
      </c>
      <c r="F119" s="457"/>
      <c r="G119" s="454">
        <v>6857.42</v>
      </c>
      <c r="H119" s="455"/>
    </row>
    <row r="120" spans="4:8" ht="15" customHeight="1">
      <c r="D120" s="219" t="s">
        <v>156</v>
      </c>
      <c r="E120" s="485">
        <v>13</v>
      </c>
      <c r="F120" s="487"/>
      <c r="G120" s="485">
        <v>33871.25</v>
      </c>
      <c r="H120" s="486"/>
    </row>
    <row r="121" spans="4:8" ht="15" customHeight="1" thickBot="1">
      <c r="D121" s="225"/>
      <c r="E121" s="226"/>
      <c r="F121" s="227"/>
      <c r="G121" s="483"/>
      <c r="H121" s="484"/>
    </row>
    <row r="122" spans="4:8" ht="15" customHeight="1" thickBot="1">
      <c r="D122" s="161"/>
      <c r="E122" s="167" t="s">
        <v>213</v>
      </c>
      <c r="F122" s="164"/>
      <c r="G122" s="452">
        <f>SUM(G112:G121)</f>
        <v>141758.06</v>
      </c>
      <c r="H122" s="453"/>
    </row>
    <row r="123" spans="4:8" ht="15" customHeight="1">
      <c r="D123" s="123"/>
      <c r="E123" s="2"/>
      <c r="F123" s="2"/>
      <c r="G123" s="2"/>
      <c r="H123" s="2"/>
    </row>
    <row r="124" ht="15" customHeight="1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-111142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477301.32</v>
      </c>
      <c r="F129" s="198">
        <f>+C70</f>
        <v>450440.42</v>
      </c>
      <c r="G129" s="198">
        <f>+C65</f>
        <v>558049.0389655716</v>
      </c>
      <c r="H129" s="199">
        <f>+F129-G129</f>
        <v>-107608.61896557157</v>
      </c>
    </row>
    <row r="130" spans="4:8" ht="15.75" customHeight="1">
      <c r="D130" s="229" t="s">
        <v>170</v>
      </c>
      <c r="E130" s="230"/>
      <c r="F130" s="195">
        <f>+F129/E129</f>
        <v>0.9437233904988991</v>
      </c>
      <c r="G130" s="195">
        <f>+G129/E129</f>
        <v>1.1691755618140163</v>
      </c>
      <c r="H130" s="92"/>
    </row>
    <row r="131" spans="4:8" ht="15.75" customHeight="1">
      <c r="D131" s="154" t="s">
        <v>277</v>
      </c>
      <c r="E131" s="200">
        <f>+C75</f>
        <v>1042144.48</v>
      </c>
      <c r="F131" s="200">
        <f>+C83</f>
        <v>949631.49</v>
      </c>
      <c r="G131" s="200">
        <v>1041758.29</v>
      </c>
      <c r="H131" s="199">
        <f>+F131-G131</f>
        <v>-92126.80000000005</v>
      </c>
    </row>
    <row r="132" spans="4:8" ht="15.75" customHeight="1" thickBot="1">
      <c r="D132" s="231" t="s">
        <v>170</v>
      </c>
      <c r="E132" s="232"/>
      <c r="F132" s="196">
        <f>+F131/E131</f>
        <v>0.9112282492730759</v>
      </c>
      <c r="G132" s="196">
        <f>+G131/F131</f>
        <v>1.0970132108824657</v>
      </c>
      <c r="H132" s="197"/>
    </row>
    <row r="133" spans="4:8" ht="15.75" customHeight="1" thickBot="1">
      <c r="D133" s="185" t="s">
        <v>172</v>
      </c>
      <c r="E133" s="201">
        <f>+E131+E129</f>
        <v>1519445.8</v>
      </c>
      <c r="F133" s="201">
        <f>+F131+F129</f>
        <v>1400071.91</v>
      </c>
      <c r="G133" s="201">
        <f>+G131+G129</f>
        <v>1599807.3289655717</v>
      </c>
      <c r="H133" s="238">
        <f>+H131+H129</f>
        <v>-199735.41896557162</v>
      </c>
    </row>
    <row r="134" spans="4:8" ht="15.75" customHeight="1" thickBot="1">
      <c r="D134" s="405" t="s">
        <v>170</v>
      </c>
      <c r="E134" s="406"/>
      <c r="F134" s="188">
        <f>+F133/E133</f>
        <v>0.9214359011687023</v>
      </c>
      <c r="G134" s="188">
        <f>+G133/F133</f>
        <v>1.1426608287324127</v>
      </c>
      <c r="H134" s="186"/>
    </row>
    <row r="135" spans="4:8" ht="13.5" customHeight="1" thickBot="1">
      <c r="D135" s="358" t="s">
        <v>302</v>
      </c>
      <c r="E135" s="359"/>
      <c r="F135" s="359"/>
      <c r="G135" s="357"/>
      <c r="H135" s="203">
        <f>+H127+H133</f>
        <v>-310877.4189655716</v>
      </c>
    </row>
  </sheetData>
  <sheetProtection/>
  <mergeCells count="44">
    <mergeCell ref="G119:H119"/>
    <mergeCell ref="G120:H120"/>
    <mergeCell ref="D134:E134"/>
    <mergeCell ref="D135:G135"/>
    <mergeCell ref="G121:H121"/>
    <mergeCell ref="G122:H122"/>
    <mergeCell ref="D125:H125"/>
    <mergeCell ref="D127:G127"/>
    <mergeCell ref="E119:F119"/>
    <mergeCell ref="E120:F120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A104:B104"/>
    <mergeCell ref="A105:B105"/>
    <mergeCell ref="D96:H96"/>
    <mergeCell ref="D98:H98"/>
    <mergeCell ref="D99:H99"/>
    <mergeCell ref="D100:H100"/>
    <mergeCell ref="D101:H101"/>
    <mergeCell ref="D102:H102"/>
    <mergeCell ref="D103:H103"/>
    <mergeCell ref="D104:H104"/>
    <mergeCell ref="A3:B3"/>
    <mergeCell ref="A1:B1"/>
    <mergeCell ref="D94:H94"/>
    <mergeCell ref="E95:G95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H73" sqref="H73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ht="31.5" customHeight="1">
      <c r="A1" s="391" t="s">
        <v>176</v>
      </c>
      <c r="B1" s="391"/>
    </row>
    <row r="2" spans="1:2" s="21" customFormat="1" ht="15" customHeight="1">
      <c r="A2" s="318"/>
      <c r="B2" s="191" t="s">
        <v>52</v>
      </c>
    </row>
    <row r="3" spans="1:2" s="21" customFormat="1" ht="15" customHeight="1">
      <c r="A3" s="472" t="s">
        <v>201</v>
      </c>
      <c r="B3" s="472"/>
    </row>
    <row r="4" spans="1:2" s="21" customFormat="1" ht="15" customHeight="1">
      <c r="A4" s="337"/>
      <c r="B4" s="339" t="s">
        <v>164</v>
      </c>
    </row>
    <row r="5" spans="1:3" s="3" customFormat="1" ht="60" customHeight="1">
      <c r="A5" s="263" t="s">
        <v>203</v>
      </c>
      <c r="B5" s="103" t="s">
        <v>192</v>
      </c>
      <c r="C5" s="210" t="s">
        <v>163</v>
      </c>
    </row>
    <row r="6" spans="1:3" s="38" customFormat="1" ht="22.5" customHeight="1">
      <c r="A6" s="258"/>
      <c r="B6" s="333" t="s">
        <v>296</v>
      </c>
      <c r="C6" s="304"/>
    </row>
    <row r="7" spans="1:3" s="41" customFormat="1" ht="21" customHeight="1">
      <c r="A7" s="39">
        <v>1</v>
      </c>
      <c r="B7" s="264" t="s">
        <v>382</v>
      </c>
      <c r="C7" s="204">
        <v>254555.75</v>
      </c>
    </row>
    <row r="8" spans="1:3" s="34" customFormat="1" ht="11.2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71994.098</v>
      </c>
    </row>
    <row r="10" spans="1:3" s="16" customFormat="1" ht="15" customHeight="1" hidden="1">
      <c r="A10" s="127" t="s">
        <v>295</v>
      </c>
      <c r="B10" s="268" t="s">
        <v>377</v>
      </c>
      <c r="C10" s="119">
        <v>20114.318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50000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1111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768.78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14975.98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14975.98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0</v>
      </c>
    </row>
    <row r="22" spans="1:3" s="33" customFormat="1" ht="15.75" customHeight="1">
      <c r="A22" s="126" t="s">
        <v>242</v>
      </c>
      <c r="B22" s="266" t="s">
        <v>205</v>
      </c>
      <c r="C22" s="130">
        <v>67040.92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49359.84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17681.08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39334.458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53660.494</v>
      </c>
    </row>
    <row r="32" spans="1:3" s="35" customFormat="1" ht="12.75" customHeight="1">
      <c r="A32" s="127" t="s">
        <v>253</v>
      </c>
      <c r="B32" s="343" t="s">
        <v>235</v>
      </c>
      <c r="C32" s="119">
        <v>0</v>
      </c>
    </row>
    <row r="33" spans="1:3" s="35" customFormat="1" ht="12.75" customHeight="1">
      <c r="A33" s="127" t="s">
        <v>254</v>
      </c>
      <c r="B33" s="343" t="s">
        <v>180</v>
      </c>
      <c r="C33" s="119">
        <v>2868.9239999999995</v>
      </c>
    </row>
    <row r="34" spans="1:3" s="35" customFormat="1" ht="12.75" customHeight="1">
      <c r="A34" s="127" t="s">
        <v>255</v>
      </c>
      <c r="B34" s="266" t="s">
        <v>236</v>
      </c>
      <c r="C34" s="119">
        <v>50791.57</v>
      </c>
    </row>
    <row r="35" spans="1:3" s="34" customFormat="1" ht="12.75" customHeight="1" hidden="1">
      <c r="A35" s="37" t="s">
        <v>257</v>
      </c>
      <c r="B35" s="272" t="s">
        <v>378</v>
      </c>
      <c r="C35" s="95">
        <v>4674.2</v>
      </c>
    </row>
    <row r="36" spans="1:3" s="34" customFormat="1" ht="12.75" customHeight="1" hidden="1">
      <c r="A36" s="37" t="s">
        <v>258</v>
      </c>
      <c r="B36" s="273" t="s">
        <v>280</v>
      </c>
      <c r="C36" s="95">
        <v>778.25</v>
      </c>
    </row>
    <row r="37" spans="1:3" s="34" customFormat="1" ht="12.75" customHeight="1" hidden="1">
      <c r="A37" s="37" t="s">
        <v>260</v>
      </c>
      <c r="B37" s="273" t="s">
        <v>281</v>
      </c>
      <c r="C37" s="95">
        <v>40317.72</v>
      </c>
    </row>
    <row r="38" spans="1:3" s="34" customFormat="1" ht="12.75" customHeight="1" hidden="1">
      <c r="A38" s="37" t="s">
        <v>262</v>
      </c>
      <c r="B38" s="274" t="s">
        <v>282</v>
      </c>
      <c r="C38" s="95">
        <v>5021.4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7549.8</v>
      </c>
    </row>
    <row r="41" spans="1:3" s="41" customFormat="1" ht="26.25" customHeight="1">
      <c r="A41" s="39" t="s">
        <v>234</v>
      </c>
      <c r="B41" s="264" t="s">
        <v>298</v>
      </c>
      <c r="C41" s="46">
        <v>38561.67</v>
      </c>
    </row>
    <row r="42" spans="1:3" s="33" customFormat="1" ht="24" customHeight="1">
      <c r="A42" s="126" t="s">
        <v>237</v>
      </c>
      <c r="B42" s="266" t="s">
        <v>279</v>
      </c>
      <c r="C42" s="130">
        <v>28305.2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23737.14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4568.06</v>
      </c>
    </row>
    <row r="50" spans="1:3" s="33" customFormat="1" ht="15.75" customHeight="1">
      <c r="A50" s="126" t="s">
        <v>238</v>
      </c>
      <c r="B50" s="266" t="s">
        <v>256</v>
      </c>
      <c r="C50" s="130">
        <v>10256.47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10256.47</v>
      </c>
    </row>
    <row r="54" spans="1:3" s="36" customFormat="1" ht="12.75" customHeight="1" hidden="1">
      <c r="A54" s="298" t="s">
        <v>266</v>
      </c>
      <c r="B54" s="272" t="s">
        <v>378</v>
      </c>
      <c r="C54" s="95">
        <v>0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0</v>
      </c>
    </row>
    <row r="57" spans="1:3" s="36" customFormat="1" ht="12.75" customHeight="1" hidden="1">
      <c r="A57" s="298" t="s">
        <v>269</v>
      </c>
      <c r="B57" s="274" t="s">
        <v>282</v>
      </c>
      <c r="C57" s="95">
        <v>10256.47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0</v>
      </c>
    </row>
    <row r="60" spans="1:3" s="41" customFormat="1" ht="15" customHeight="1">
      <c r="A60" s="39" t="s">
        <v>181</v>
      </c>
      <c r="B60" s="264" t="s">
        <v>206</v>
      </c>
      <c r="C60" s="46">
        <v>28462.746000000003</v>
      </c>
    </row>
    <row r="61" spans="1:3" s="41" customFormat="1" ht="24.75" customHeight="1">
      <c r="A61" s="39" t="s">
        <v>187</v>
      </c>
      <c r="B61" s="264" t="s">
        <v>200</v>
      </c>
      <c r="C61" s="46">
        <v>15250.595999999994</v>
      </c>
    </row>
    <row r="62" spans="1:3" s="42" customFormat="1" ht="15.75" customHeight="1">
      <c r="A62" s="53" t="s">
        <v>190</v>
      </c>
      <c r="B62" s="109" t="s">
        <v>132</v>
      </c>
      <c r="C62" s="52">
        <v>290719.292</v>
      </c>
    </row>
    <row r="63" spans="1:3" s="42" customFormat="1" ht="16.5" customHeight="1">
      <c r="A63" s="53" t="s">
        <v>191</v>
      </c>
      <c r="B63" s="109" t="s">
        <v>299</v>
      </c>
      <c r="C63" s="54">
        <v>38561.67</v>
      </c>
    </row>
    <row r="64" spans="1:3" s="42" customFormat="1" ht="27" customHeight="1">
      <c r="A64" s="43" t="s">
        <v>193</v>
      </c>
      <c r="B64" s="40" t="s">
        <v>25</v>
      </c>
      <c r="C64" s="124">
        <v>451.45310476743424</v>
      </c>
    </row>
    <row r="65" spans="1:3" s="42" customFormat="1" ht="30.75" customHeight="1" thickBot="1">
      <c r="A65" s="53" t="s">
        <v>194</v>
      </c>
      <c r="B65" s="279" t="s">
        <v>3</v>
      </c>
      <c r="C65" s="323">
        <v>329732.4151047674</v>
      </c>
    </row>
    <row r="66" spans="1:3" s="42" customFormat="1" ht="18.75" customHeight="1" thickBot="1">
      <c r="A66" s="43" t="s">
        <v>195</v>
      </c>
      <c r="B66" s="281" t="s">
        <v>185</v>
      </c>
      <c r="C66" s="206">
        <v>-12319</v>
      </c>
    </row>
    <row r="67" spans="1:3" s="41" customFormat="1" ht="18.75" customHeight="1">
      <c r="A67" s="43" t="s">
        <v>196</v>
      </c>
      <c r="B67" s="281" t="s">
        <v>300</v>
      </c>
      <c r="C67" s="260">
        <v>237988.56</v>
      </c>
    </row>
    <row r="68" spans="1:3" s="72" customFormat="1" ht="14.25" customHeight="1" hidden="1">
      <c r="A68" s="128" t="s">
        <v>285</v>
      </c>
      <c r="B68" s="44" t="s">
        <v>284</v>
      </c>
      <c r="C68" s="119">
        <v>237988.56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19.5" customHeight="1" thickBot="1">
      <c r="A70" s="43" t="s">
        <v>197</v>
      </c>
      <c r="B70" s="281" t="s">
        <v>366</v>
      </c>
      <c r="C70" s="118">
        <v>227773.27</v>
      </c>
    </row>
    <row r="71" spans="1:3" s="45" customFormat="1" ht="15" customHeight="1" hidden="1">
      <c r="A71" s="128" t="s">
        <v>287</v>
      </c>
      <c r="B71" s="44" t="s">
        <v>284</v>
      </c>
      <c r="C71" s="261">
        <v>227773.27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25.5" customHeight="1" thickBot="1">
      <c r="A73" s="39" t="s">
        <v>198</v>
      </c>
      <c r="B73" s="282" t="s">
        <v>303</v>
      </c>
      <c r="C73" s="207">
        <v>-114278.14510476743</v>
      </c>
    </row>
    <row r="74" spans="1:3" s="8" customFormat="1" ht="15.7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462232.77</v>
      </c>
    </row>
    <row r="76" spans="1:3" s="10" customFormat="1" ht="12" customHeight="1" hidden="1">
      <c r="A76" s="29"/>
      <c r="B76" s="6" t="s">
        <v>208</v>
      </c>
      <c r="C76" s="31">
        <v>271880.22</v>
      </c>
    </row>
    <row r="77" spans="1:3" s="10" customFormat="1" ht="12" customHeight="1" hidden="1">
      <c r="A77" s="29"/>
      <c r="B77" s="6" t="s">
        <v>209</v>
      </c>
      <c r="C77" s="31">
        <v>33182.07</v>
      </c>
    </row>
    <row r="78" spans="1:3" s="10" customFormat="1" ht="12" customHeight="1" hidden="1">
      <c r="A78" s="29"/>
      <c r="B78" s="6" t="s">
        <v>210</v>
      </c>
      <c r="C78" s="31">
        <v>105668.95</v>
      </c>
    </row>
    <row r="79" spans="1:3" s="10" customFormat="1" ht="12" customHeight="1" hidden="1">
      <c r="A79" s="29"/>
      <c r="B79" s="6" t="s">
        <v>133</v>
      </c>
      <c r="C79" s="31">
        <v>5103.11</v>
      </c>
    </row>
    <row r="80" spans="1:3" s="10" customFormat="1" ht="12" customHeight="1" hidden="1">
      <c r="A80" s="29"/>
      <c r="B80" s="6" t="s">
        <v>211</v>
      </c>
      <c r="C80" s="31">
        <v>46398.42</v>
      </c>
    </row>
    <row r="81" spans="1:3" s="47" customFormat="1" ht="15.75" customHeight="1">
      <c r="A81" s="85"/>
      <c r="B81" s="193" t="s">
        <v>134</v>
      </c>
      <c r="C81" s="46">
        <v>700221.33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437764.15</v>
      </c>
    </row>
    <row r="84" spans="1:3" s="10" customFormat="1" ht="12" customHeight="1" hidden="1">
      <c r="A84" s="29"/>
      <c r="B84" s="6" t="s">
        <v>208</v>
      </c>
      <c r="C84" s="31">
        <v>259841.45</v>
      </c>
    </row>
    <row r="85" spans="1:3" s="10" customFormat="1" ht="12" customHeight="1" hidden="1">
      <c r="A85" s="29"/>
      <c r="B85" s="6" t="s">
        <v>209</v>
      </c>
      <c r="C85" s="31">
        <v>31235.49</v>
      </c>
    </row>
    <row r="86" spans="1:3" s="10" customFormat="1" ht="12" customHeight="1" hidden="1">
      <c r="A86" s="29"/>
      <c r="B86" s="6" t="s">
        <v>210</v>
      </c>
      <c r="C86" s="31">
        <v>98854</v>
      </c>
    </row>
    <row r="87" spans="1:3" s="10" customFormat="1" ht="12" customHeight="1" hidden="1">
      <c r="A87" s="29"/>
      <c r="B87" s="6" t="s">
        <v>133</v>
      </c>
      <c r="C87" s="31">
        <v>4097.55</v>
      </c>
    </row>
    <row r="88" spans="1:3" s="10" customFormat="1" ht="12" customHeight="1" hidden="1">
      <c r="A88" s="29"/>
      <c r="B88" s="6" t="s">
        <v>211</v>
      </c>
      <c r="C88" s="31">
        <v>43735.66</v>
      </c>
    </row>
    <row r="89" spans="1:3" s="47" customFormat="1" ht="15.75" customHeight="1">
      <c r="A89" s="85"/>
      <c r="B89" s="193" t="s">
        <v>135</v>
      </c>
      <c r="C89" s="46">
        <v>665537.42</v>
      </c>
    </row>
    <row r="90" spans="1:3" s="10" customFormat="1" ht="15.75" customHeight="1">
      <c r="A90" s="29"/>
      <c r="B90" s="15" t="s">
        <v>136</v>
      </c>
      <c r="C90" s="212">
        <v>0.950467218700693</v>
      </c>
    </row>
    <row r="91" spans="1:3" s="9" customFormat="1" ht="15.75" customHeight="1">
      <c r="A91" s="12"/>
      <c r="B91" s="193" t="s">
        <v>301</v>
      </c>
      <c r="C91" s="105">
        <v>34683.909999999945</v>
      </c>
    </row>
    <row r="92" spans="1:3" s="10" customFormat="1" ht="15.75" customHeight="1">
      <c r="A92" s="29"/>
      <c r="B92" s="278" t="s">
        <v>97</v>
      </c>
      <c r="C92" s="117">
        <v>24468.619999999937</v>
      </c>
    </row>
    <row r="93" spans="1:3" s="10" customFormat="1" ht="15.75" customHeight="1">
      <c r="A93" s="29"/>
      <c r="B93" s="278" t="s">
        <v>96</v>
      </c>
      <c r="C93" s="118">
        <v>10215.29</v>
      </c>
    </row>
    <row r="94" spans="1:8" s="7" customFormat="1" ht="15.7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Короленко, д. 16</v>
      </c>
      <c r="F95" s="473"/>
      <c r="G95" s="473"/>
      <c r="H95" s="160"/>
    </row>
    <row r="96" spans="1:8" s="96" customFormat="1" ht="15.75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15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5" customHeight="1">
      <c r="A98" s="307"/>
      <c r="B98" s="141"/>
      <c r="C98" s="141"/>
      <c r="D98" s="475" t="s">
        <v>53</v>
      </c>
      <c r="E98" s="476"/>
      <c r="F98" s="476"/>
      <c r="G98" s="476"/>
      <c r="H98" s="477"/>
    </row>
    <row r="99" spans="1:8" s="104" customFormat="1" ht="15" customHeight="1">
      <c r="A99" s="308"/>
      <c r="B99" s="252"/>
      <c r="C99" s="252"/>
      <c r="D99" s="478" t="s">
        <v>1</v>
      </c>
      <c r="E99" s="479"/>
      <c r="F99" s="479"/>
      <c r="G99" s="479"/>
      <c r="H99" s="480"/>
    </row>
    <row r="100" spans="1:8" s="104" customFormat="1" ht="15" customHeight="1">
      <c r="A100" s="308"/>
      <c r="B100" s="252"/>
      <c r="C100" s="252"/>
      <c r="D100" s="469" t="s">
        <v>54</v>
      </c>
      <c r="E100" s="470"/>
      <c r="F100" s="470"/>
      <c r="G100" s="470"/>
      <c r="H100" s="471"/>
    </row>
    <row r="101" spans="1:8" s="104" customFormat="1" ht="15" customHeight="1">
      <c r="A101" s="308"/>
      <c r="B101" s="309"/>
      <c r="C101" s="252"/>
      <c r="D101" s="469" t="s">
        <v>27</v>
      </c>
      <c r="E101" s="470"/>
      <c r="F101" s="470"/>
      <c r="G101" s="470"/>
      <c r="H101" s="471"/>
    </row>
    <row r="102" spans="1:8" s="101" customFormat="1" ht="15" customHeight="1">
      <c r="A102" s="310"/>
      <c r="B102" s="311"/>
      <c r="C102" s="144"/>
      <c r="D102" s="469" t="s">
        <v>55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40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56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30</v>
      </c>
      <c r="E105" s="470"/>
      <c r="F105" s="470"/>
      <c r="G105" s="470"/>
      <c r="H105" s="471"/>
    </row>
    <row r="106" spans="1:8" ht="15" customHeight="1">
      <c r="A106" s="146"/>
      <c r="B106" s="146"/>
      <c r="C106" s="146"/>
      <c r="D106" s="469" t="s">
        <v>168</v>
      </c>
      <c r="E106" s="470"/>
      <c r="F106" s="470"/>
      <c r="G106" s="470"/>
      <c r="H106" s="471"/>
    </row>
    <row r="107" spans="4:8" ht="15" customHeight="1" thickBot="1">
      <c r="D107" s="458" t="s">
        <v>202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1.7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26</v>
      </c>
      <c r="E112" s="481">
        <v>59</v>
      </c>
      <c r="F112" s="482"/>
      <c r="G112" s="428">
        <v>171464.95</v>
      </c>
      <c r="H112" s="419"/>
    </row>
    <row r="113" spans="4:8" ht="12.75">
      <c r="D113" s="88">
        <v>29</v>
      </c>
      <c r="E113" s="441">
        <v>5</v>
      </c>
      <c r="F113" s="441"/>
      <c r="G113" s="430">
        <v>11248.66</v>
      </c>
      <c r="H113" s="421"/>
    </row>
    <row r="114" spans="4:8" ht="12.75">
      <c r="D114" s="88"/>
      <c r="E114" s="413"/>
      <c r="F114" s="429"/>
      <c r="G114" s="430"/>
      <c r="H114" s="421"/>
    </row>
    <row r="115" spans="4:8" ht="12.75">
      <c r="D115" s="91"/>
      <c r="E115" s="413"/>
      <c r="F115" s="429"/>
      <c r="G115" s="430"/>
      <c r="H115" s="421"/>
    </row>
    <row r="116" spans="4:8" ht="12.75">
      <c r="D116" s="94"/>
      <c r="E116" s="413"/>
      <c r="F116" s="429"/>
      <c r="G116" s="430"/>
      <c r="H116" s="421"/>
    </row>
    <row r="117" spans="4:8" ht="12.75">
      <c r="D117" s="94"/>
      <c r="E117" s="431"/>
      <c r="F117" s="432"/>
      <c r="G117" s="430"/>
      <c r="H117" s="421"/>
    </row>
    <row r="118" spans="4:8" ht="12.75">
      <c r="D118" s="108"/>
      <c r="E118" s="431"/>
      <c r="F118" s="432"/>
      <c r="G118" s="430"/>
      <c r="H118" s="421"/>
    </row>
    <row r="119" spans="4:8" ht="12.75">
      <c r="D119" s="219"/>
      <c r="E119" s="80"/>
      <c r="F119" s="216"/>
      <c r="G119" s="454"/>
      <c r="H119" s="455"/>
    </row>
    <row r="120" spans="4:8" ht="12.75">
      <c r="D120" s="219"/>
      <c r="E120" s="220"/>
      <c r="F120" s="221"/>
      <c r="G120" s="485"/>
      <c r="H120" s="486"/>
    </row>
    <row r="121" spans="4:8" ht="13.5" thickBot="1">
      <c r="D121" s="225"/>
      <c r="E121" s="226"/>
      <c r="F121" s="227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182713.61000000002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9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-12319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237988.56</v>
      </c>
      <c r="F129" s="198">
        <f>+C70</f>
        <v>227773.27</v>
      </c>
      <c r="G129" s="198">
        <f>+C65</f>
        <v>329732.4151047674</v>
      </c>
      <c r="H129" s="199">
        <f>+F129-G129</f>
        <v>-101959.14510476743</v>
      </c>
    </row>
    <row r="130" spans="4:8" ht="15.75" customHeight="1">
      <c r="D130" s="229" t="s">
        <v>170</v>
      </c>
      <c r="E130" s="230"/>
      <c r="F130" s="195">
        <f>+F129/E129</f>
        <v>0.9570765502341793</v>
      </c>
      <c r="G130" s="195">
        <f>+G129/E129</f>
        <v>1.3854969125607022</v>
      </c>
      <c r="H130" s="92"/>
    </row>
    <row r="131" spans="4:8" ht="15.75" customHeight="1">
      <c r="D131" s="154" t="s">
        <v>277</v>
      </c>
      <c r="E131" s="200">
        <f>+C75</f>
        <v>462232.77</v>
      </c>
      <c r="F131" s="200">
        <f>+C83</f>
        <v>437764.15</v>
      </c>
      <c r="G131" s="200">
        <v>467980.85</v>
      </c>
      <c r="H131" s="199">
        <f>+F131-G131</f>
        <v>-30216.699999999953</v>
      </c>
    </row>
    <row r="132" spans="4:8" ht="15.75" customHeight="1" thickBot="1">
      <c r="D132" s="231" t="s">
        <v>170</v>
      </c>
      <c r="E132" s="232"/>
      <c r="F132" s="196">
        <f>+F131/E131</f>
        <v>0.9470642897084082</v>
      </c>
      <c r="G132" s="196">
        <f>+G131/F131</f>
        <v>1.0690250674935349</v>
      </c>
      <c r="H132" s="197"/>
    </row>
    <row r="133" spans="4:8" ht="15.75" customHeight="1" thickBot="1">
      <c r="D133" s="185" t="s">
        <v>172</v>
      </c>
      <c r="E133" s="201">
        <f>+E131+E129</f>
        <v>700221.3300000001</v>
      </c>
      <c r="F133" s="201">
        <f>+F131+F129</f>
        <v>665537.42</v>
      </c>
      <c r="G133" s="201">
        <f>+G131+G129</f>
        <v>797713.2651047674</v>
      </c>
      <c r="H133" s="238">
        <f>+H131+H129</f>
        <v>-132175.8451047674</v>
      </c>
    </row>
    <row r="134" spans="4:8" ht="15.75" customHeight="1" thickBot="1">
      <c r="D134" s="405" t="s">
        <v>170</v>
      </c>
      <c r="E134" s="406"/>
      <c r="F134" s="188">
        <f>+F133/E133</f>
        <v>0.9504672187006927</v>
      </c>
      <c r="G134" s="188">
        <f>+G133/F133</f>
        <v>1.1986001705280034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-144494.8451047674</v>
      </c>
    </row>
  </sheetData>
  <sheetProtection/>
  <mergeCells count="42">
    <mergeCell ref="G119:H119"/>
    <mergeCell ref="G120:H120"/>
    <mergeCell ref="D134:E134"/>
    <mergeCell ref="D135:G135"/>
    <mergeCell ref="G121:H121"/>
    <mergeCell ref="G122:H122"/>
    <mergeCell ref="D125:H125"/>
    <mergeCell ref="D127:G127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D101:H101"/>
    <mergeCell ref="D102:H102"/>
    <mergeCell ref="D103:H103"/>
    <mergeCell ref="D104:H104"/>
    <mergeCell ref="A105:B105"/>
    <mergeCell ref="A1:B1"/>
    <mergeCell ref="A3:B3"/>
    <mergeCell ref="D94:H94"/>
    <mergeCell ref="E95:G95"/>
    <mergeCell ref="D96:H96"/>
    <mergeCell ref="A104:B104"/>
    <mergeCell ref="D98:H98"/>
    <mergeCell ref="D99:H99"/>
    <mergeCell ref="D100:H10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07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5" sqref="A5:IV5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ht="28.5" customHeight="1">
      <c r="A1" s="391" t="s">
        <v>176</v>
      </c>
      <c r="B1" s="391"/>
    </row>
    <row r="2" spans="1:2" s="26" customFormat="1" ht="15" customHeight="1">
      <c r="A2" s="318"/>
      <c r="B2" s="191" t="s">
        <v>57</v>
      </c>
    </row>
    <row r="3" spans="1:2" s="26" customFormat="1" ht="15" customHeight="1">
      <c r="A3" s="472" t="s">
        <v>201</v>
      </c>
      <c r="B3" s="472"/>
    </row>
    <row r="4" spans="1:2" s="21" customFormat="1" ht="15" customHeight="1">
      <c r="A4" s="337"/>
      <c r="B4" s="339" t="s">
        <v>164</v>
      </c>
    </row>
    <row r="5" spans="1:3" s="3" customFormat="1" ht="58.5" customHeight="1">
      <c r="A5" s="263" t="s">
        <v>203</v>
      </c>
      <c r="B5" s="103" t="s">
        <v>192</v>
      </c>
      <c r="C5" s="210" t="s">
        <v>163</v>
      </c>
    </row>
    <row r="6" spans="1:3" s="38" customFormat="1" ht="24" customHeight="1">
      <c r="A6" s="258"/>
      <c r="B6" s="333" t="s">
        <v>296</v>
      </c>
      <c r="C6" s="304"/>
    </row>
    <row r="7" spans="1:3" s="41" customFormat="1" ht="22.5" customHeight="1">
      <c r="A7" s="39">
        <v>1</v>
      </c>
      <c r="B7" s="264" t="s">
        <v>382</v>
      </c>
      <c r="C7" s="204">
        <v>265167.74799999996</v>
      </c>
    </row>
    <row r="8" spans="1:3" s="34" customFormat="1" ht="12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72081.21</v>
      </c>
    </row>
    <row r="10" spans="1:3" s="16" customFormat="1" ht="15" customHeight="1" hidden="1">
      <c r="A10" s="127" t="s">
        <v>295</v>
      </c>
      <c r="B10" s="268" t="s">
        <v>377</v>
      </c>
      <c r="C10" s="119">
        <v>20232.31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50000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1034.24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35.31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779.35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17623.087999999996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17623.087999999996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0</v>
      </c>
    </row>
    <row r="22" spans="1:3" s="33" customFormat="1" ht="15.75" customHeight="1">
      <c r="A22" s="126" t="s">
        <v>242</v>
      </c>
      <c r="B22" s="266" t="s">
        <v>205</v>
      </c>
      <c r="C22" s="130">
        <v>76624.056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62214.656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14409.4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39875.255999999994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51310.538</v>
      </c>
    </row>
    <row r="32" spans="1:3" s="35" customFormat="1" ht="12.75" customHeight="1">
      <c r="A32" s="127" t="s">
        <v>253</v>
      </c>
      <c r="B32" s="343" t="s">
        <v>235</v>
      </c>
      <c r="C32" s="119">
        <v>0</v>
      </c>
    </row>
    <row r="33" spans="1:3" s="35" customFormat="1" ht="12.75" customHeight="1">
      <c r="A33" s="127" t="s">
        <v>254</v>
      </c>
      <c r="B33" s="343" t="s">
        <v>180</v>
      </c>
      <c r="C33" s="119">
        <v>2908.3679999999995</v>
      </c>
    </row>
    <row r="34" spans="1:3" s="35" customFormat="1" ht="12.75" customHeight="1">
      <c r="A34" s="127" t="s">
        <v>255</v>
      </c>
      <c r="B34" s="266" t="s">
        <v>236</v>
      </c>
      <c r="C34" s="119">
        <v>48402.17</v>
      </c>
    </row>
    <row r="35" spans="1:3" s="34" customFormat="1" ht="12.75" customHeight="1" hidden="1">
      <c r="A35" s="37" t="s">
        <v>257</v>
      </c>
      <c r="B35" s="272" t="s">
        <v>378</v>
      </c>
      <c r="C35" s="95">
        <v>3904.2</v>
      </c>
    </row>
    <row r="36" spans="1:3" s="34" customFormat="1" ht="12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40155.22</v>
      </c>
    </row>
    <row r="38" spans="1:3" s="34" customFormat="1" ht="12.75" customHeight="1" hidden="1">
      <c r="A38" s="37" t="s">
        <v>262</v>
      </c>
      <c r="B38" s="274" t="s">
        <v>282</v>
      </c>
      <c r="C38" s="95">
        <v>4272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7653.6</v>
      </c>
    </row>
    <row r="41" spans="1:3" s="41" customFormat="1" ht="21" customHeight="1">
      <c r="A41" s="39" t="s">
        <v>234</v>
      </c>
      <c r="B41" s="264" t="s">
        <v>298</v>
      </c>
      <c r="C41" s="46">
        <v>2994.74</v>
      </c>
    </row>
    <row r="42" spans="1:3" s="33" customFormat="1" ht="24" customHeight="1">
      <c r="A42" s="126" t="s">
        <v>237</v>
      </c>
      <c r="B42" s="266" t="s">
        <v>279</v>
      </c>
      <c r="C42" s="130">
        <v>2994.74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742.7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400.02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1852.02</v>
      </c>
    </row>
    <row r="50" spans="1:3" s="33" customFormat="1" ht="15.75" customHeight="1">
      <c r="A50" s="126" t="s">
        <v>238</v>
      </c>
      <c r="B50" s="266" t="s">
        <v>256</v>
      </c>
      <c r="C50" s="130">
        <v>0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0</v>
      </c>
    </row>
    <row r="54" spans="1:3" s="36" customFormat="1" ht="12.75" customHeight="1" hidden="1">
      <c r="A54" s="298" t="s">
        <v>266</v>
      </c>
      <c r="B54" s="272" t="s">
        <v>378</v>
      </c>
      <c r="C54" s="95">
        <v>0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0</v>
      </c>
    </row>
    <row r="57" spans="1:3" s="36" customFormat="1" ht="12.75" customHeight="1" hidden="1">
      <c r="A57" s="298" t="s">
        <v>269</v>
      </c>
      <c r="B57" s="274" t="s">
        <v>282</v>
      </c>
      <c r="C57" s="95">
        <v>0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0</v>
      </c>
    </row>
    <row r="60" spans="1:3" s="41" customFormat="1" ht="20.25" customHeight="1">
      <c r="A60" s="39" t="s">
        <v>181</v>
      </c>
      <c r="B60" s="264" t="s">
        <v>206</v>
      </c>
      <c r="C60" s="46">
        <v>28854.071999999996</v>
      </c>
    </row>
    <row r="61" spans="1:3" s="41" customFormat="1" ht="24.75" customHeight="1">
      <c r="A61" s="39" t="s">
        <v>187</v>
      </c>
      <c r="B61" s="264" t="s">
        <v>200</v>
      </c>
      <c r="C61" s="46">
        <v>15460.272</v>
      </c>
    </row>
    <row r="62" spans="1:3" s="42" customFormat="1" ht="12">
      <c r="A62" s="53" t="s">
        <v>190</v>
      </c>
      <c r="B62" s="109" t="s">
        <v>132</v>
      </c>
      <c r="C62" s="52">
        <v>301828.492</v>
      </c>
    </row>
    <row r="63" spans="1:3" s="42" customFormat="1" ht="12">
      <c r="A63" s="53" t="s">
        <v>191</v>
      </c>
      <c r="B63" s="109" t="s">
        <v>299</v>
      </c>
      <c r="C63" s="54">
        <v>2994.74</v>
      </c>
    </row>
    <row r="64" spans="1:3" s="42" customFormat="1" ht="27" customHeight="1">
      <c r="A64" s="43" t="s">
        <v>193</v>
      </c>
      <c r="B64" s="40" t="s">
        <v>25</v>
      </c>
      <c r="C64" s="124">
        <v>457.6600019401884</v>
      </c>
    </row>
    <row r="65" spans="1:3" s="42" customFormat="1" ht="23.25" customHeight="1" thickBot="1">
      <c r="A65" s="53" t="s">
        <v>194</v>
      </c>
      <c r="B65" s="279" t="s">
        <v>3</v>
      </c>
      <c r="C65" s="323">
        <v>305280.8920019402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-235847</v>
      </c>
    </row>
    <row r="67" spans="1:3" s="41" customFormat="1" ht="24.75" customHeight="1">
      <c r="A67" s="43" t="s">
        <v>196</v>
      </c>
      <c r="B67" s="281" t="s">
        <v>300</v>
      </c>
      <c r="C67" s="260">
        <v>241628.31</v>
      </c>
    </row>
    <row r="68" spans="1:3" s="72" customFormat="1" ht="14.25" customHeight="1" hidden="1">
      <c r="A68" s="128" t="s">
        <v>285</v>
      </c>
      <c r="B68" s="44" t="s">
        <v>284</v>
      </c>
      <c r="C68" s="119">
        <v>241628.31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24.75" customHeight="1" thickBot="1">
      <c r="A70" s="43" t="s">
        <v>197</v>
      </c>
      <c r="B70" s="281" t="s">
        <v>366</v>
      </c>
      <c r="C70" s="118">
        <v>234637.08</v>
      </c>
    </row>
    <row r="71" spans="1:3" s="45" customFormat="1" ht="15" customHeight="1" hidden="1">
      <c r="A71" s="128" t="s">
        <v>287</v>
      </c>
      <c r="B71" s="44" t="s">
        <v>284</v>
      </c>
      <c r="C71" s="261">
        <v>234637.08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24.75" thickBot="1">
      <c r="A73" s="39" t="s">
        <v>198</v>
      </c>
      <c r="B73" s="282" t="s">
        <v>303</v>
      </c>
      <c r="C73" s="207">
        <v>-306490.8120019402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442501.56</v>
      </c>
    </row>
    <row r="76" spans="1:3" s="10" customFormat="1" ht="12" customHeight="1" hidden="1">
      <c r="A76" s="29"/>
      <c r="B76" s="6" t="s">
        <v>208</v>
      </c>
      <c r="C76" s="31">
        <v>275622.58</v>
      </c>
    </row>
    <row r="77" spans="1:3" s="10" customFormat="1" ht="12" customHeight="1" hidden="1">
      <c r="A77" s="29"/>
      <c r="B77" s="6" t="s">
        <v>209</v>
      </c>
      <c r="C77" s="31">
        <v>28677.85</v>
      </c>
    </row>
    <row r="78" spans="1:3" s="10" customFormat="1" ht="12" customHeight="1" hidden="1">
      <c r="A78" s="29"/>
      <c r="B78" s="6" t="s">
        <v>210</v>
      </c>
      <c r="C78" s="31">
        <v>94401.15</v>
      </c>
    </row>
    <row r="79" spans="1:3" s="10" customFormat="1" ht="12" customHeight="1" hidden="1">
      <c r="A79" s="29"/>
      <c r="B79" s="6" t="s">
        <v>133</v>
      </c>
      <c r="C79" s="31">
        <v>3623.1</v>
      </c>
    </row>
    <row r="80" spans="1:3" s="10" customFormat="1" ht="12" customHeight="1" hidden="1">
      <c r="A80" s="29"/>
      <c r="B80" s="6" t="s">
        <v>211</v>
      </c>
      <c r="C80" s="31">
        <v>40176.88</v>
      </c>
    </row>
    <row r="81" spans="1:3" s="47" customFormat="1" ht="19.5" customHeight="1">
      <c r="A81" s="85"/>
      <c r="B81" s="193" t="s">
        <v>134</v>
      </c>
      <c r="C81" s="46">
        <v>684129.87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422938.24</v>
      </c>
    </row>
    <row r="84" spans="1:3" s="10" customFormat="1" ht="12" customHeight="1" hidden="1">
      <c r="A84" s="29"/>
      <c r="B84" s="6" t="s">
        <v>208</v>
      </c>
      <c r="C84" s="31">
        <v>267408.43</v>
      </c>
    </row>
    <row r="85" spans="1:3" s="10" customFormat="1" ht="12" customHeight="1" hidden="1">
      <c r="A85" s="29"/>
      <c r="B85" s="6" t="s">
        <v>209</v>
      </c>
      <c r="C85" s="31">
        <v>26679.8</v>
      </c>
    </row>
    <row r="86" spans="1:3" s="10" customFormat="1" ht="12" customHeight="1" hidden="1">
      <c r="A86" s="29"/>
      <c r="B86" s="6" t="s">
        <v>210</v>
      </c>
      <c r="C86" s="31">
        <v>88398.28</v>
      </c>
    </row>
    <row r="87" spans="1:3" s="10" customFormat="1" ht="12" customHeight="1" hidden="1">
      <c r="A87" s="29"/>
      <c r="B87" s="6" t="s">
        <v>133</v>
      </c>
      <c r="C87" s="31">
        <v>2896.48</v>
      </c>
    </row>
    <row r="88" spans="1:3" s="10" customFormat="1" ht="12" customHeight="1" hidden="1">
      <c r="A88" s="29"/>
      <c r="B88" s="6" t="s">
        <v>211</v>
      </c>
      <c r="C88" s="31">
        <v>37555.25</v>
      </c>
    </row>
    <row r="89" spans="1:3" s="47" customFormat="1" ht="19.5" customHeight="1">
      <c r="A89" s="85"/>
      <c r="B89" s="193" t="s">
        <v>135</v>
      </c>
      <c r="C89" s="46">
        <v>657575.32</v>
      </c>
    </row>
    <row r="90" spans="1:3" s="10" customFormat="1" ht="15.75" customHeight="1">
      <c r="A90" s="29"/>
      <c r="B90" s="15" t="s">
        <v>136</v>
      </c>
      <c r="C90" s="212">
        <v>0.9611849282359212</v>
      </c>
    </row>
    <row r="91" spans="1:3" s="9" customFormat="1" ht="15.75" customHeight="1">
      <c r="A91" s="12"/>
      <c r="B91" s="193" t="s">
        <v>301</v>
      </c>
      <c r="C91" s="105">
        <v>26554.55</v>
      </c>
    </row>
    <row r="92" spans="1:3" s="10" customFormat="1" ht="15.75" customHeight="1">
      <c r="A92" s="29"/>
      <c r="B92" s="278" t="s">
        <v>97</v>
      </c>
      <c r="C92" s="117">
        <v>19563.32</v>
      </c>
    </row>
    <row r="93" spans="1:3" s="10" customFormat="1" ht="15.75" customHeight="1">
      <c r="A93" s="29"/>
      <c r="B93" s="278" t="s">
        <v>96</v>
      </c>
      <c r="C93" s="118">
        <v>6991.229999999981</v>
      </c>
    </row>
    <row r="94" spans="1:8" s="7" customFormat="1" ht="19.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Короленко, д. 16б</v>
      </c>
      <c r="F95" s="473"/>
      <c r="G95" s="473"/>
      <c r="H95" s="160"/>
    </row>
    <row r="96" spans="1:8" s="47" customFormat="1" ht="19.5" customHeight="1">
      <c r="A96" s="326"/>
      <c r="B96" s="141"/>
      <c r="C96" s="139"/>
      <c r="D96" s="386" t="s">
        <v>278</v>
      </c>
      <c r="E96" s="386"/>
      <c r="F96" s="386"/>
      <c r="G96" s="386"/>
      <c r="H96" s="386"/>
    </row>
    <row r="97" spans="1:8" s="47" customFormat="1" ht="6.75" customHeight="1" thickBot="1">
      <c r="A97" s="326"/>
      <c r="B97" s="141"/>
      <c r="C97" s="139"/>
      <c r="D97" s="162"/>
      <c r="E97" s="162"/>
      <c r="F97" s="162"/>
      <c r="G97" s="162"/>
      <c r="H97" s="162"/>
    </row>
    <row r="98" spans="1:8" s="47" customFormat="1" ht="15" customHeight="1">
      <c r="A98" s="326"/>
      <c r="B98" s="141"/>
      <c r="C98" s="139"/>
      <c r="D98" s="475" t="s">
        <v>118</v>
      </c>
      <c r="E98" s="476"/>
      <c r="F98" s="476"/>
      <c r="G98" s="476"/>
      <c r="H98" s="477"/>
    </row>
    <row r="99" spans="1:8" s="7" customFormat="1" ht="15" customHeight="1">
      <c r="A99" s="328"/>
      <c r="B99" s="327"/>
      <c r="C99" s="302"/>
      <c r="D99" s="478" t="s">
        <v>1</v>
      </c>
      <c r="E99" s="479"/>
      <c r="F99" s="479"/>
      <c r="G99" s="479"/>
      <c r="H99" s="480"/>
    </row>
    <row r="100" spans="1:8" s="7" customFormat="1" ht="15" customHeight="1">
      <c r="A100" s="328"/>
      <c r="B100" s="327"/>
      <c r="C100" s="302"/>
      <c r="D100" s="469" t="s">
        <v>58</v>
      </c>
      <c r="E100" s="470"/>
      <c r="F100" s="470"/>
      <c r="G100" s="470"/>
      <c r="H100" s="471"/>
    </row>
    <row r="101" spans="1:8" s="7" customFormat="1" ht="15" customHeight="1">
      <c r="A101" s="328"/>
      <c r="B101" s="326"/>
      <c r="C101" s="302"/>
      <c r="D101" s="469" t="s">
        <v>27</v>
      </c>
      <c r="E101" s="470"/>
      <c r="F101" s="470"/>
      <c r="G101" s="470"/>
      <c r="H101" s="471"/>
    </row>
    <row r="102" spans="1:8" s="47" customFormat="1" ht="15" customHeight="1">
      <c r="A102" s="324"/>
      <c r="B102" s="325"/>
      <c r="C102" s="139"/>
      <c r="D102" s="469" t="s">
        <v>55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40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59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30</v>
      </c>
      <c r="E105" s="470"/>
      <c r="F105" s="470"/>
      <c r="G105" s="470"/>
      <c r="H105" s="471"/>
    </row>
    <row r="106" spans="4:8" ht="15" customHeight="1">
      <c r="D106" s="469" t="s">
        <v>168</v>
      </c>
      <c r="E106" s="470"/>
      <c r="F106" s="470"/>
      <c r="G106" s="470"/>
      <c r="H106" s="471"/>
    </row>
    <row r="107" spans="4:8" ht="15" customHeight="1" thickBot="1">
      <c r="D107" s="458" t="s">
        <v>202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7.75" customHeight="1" thickBot="1">
      <c r="D110" s="392" t="s">
        <v>5</v>
      </c>
      <c r="E110" s="393"/>
      <c r="F110" s="393"/>
      <c r="G110" s="393"/>
      <c r="H110" s="394"/>
    </row>
    <row r="111" spans="4:8" ht="24.7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1</v>
      </c>
      <c r="E112" s="481">
        <v>12</v>
      </c>
      <c r="F112" s="482"/>
      <c r="G112" s="428">
        <v>24112.54</v>
      </c>
      <c r="H112" s="419"/>
    </row>
    <row r="113" spans="4:8" ht="12.75">
      <c r="D113" s="97">
        <v>11</v>
      </c>
      <c r="E113" s="441">
        <v>6</v>
      </c>
      <c r="F113" s="441"/>
      <c r="G113" s="430">
        <v>10919.97</v>
      </c>
      <c r="H113" s="421"/>
    </row>
    <row r="114" spans="4:8" ht="12.75">
      <c r="D114" s="97">
        <v>13</v>
      </c>
      <c r="E114" s="413">
        <v>3</v>
      </c>
      <c r="F114" s="429"/>
      <c r="G114" s="430">
        <v>3377.57</v>
      </c>
      <c r="H114" s="421"/>
    </row>
    <row r="115" spans="4:8" ht="12.75">
      <c r="D115" s="94"/>
      <c r="E115" s="413"/>
      <c r="F115" s="429"/>
      <c r="G115" s="430"/>
      <c r="H115" s="421"/>
    </row>
    <row r="116" spans="4:8" ht="12.75">
      <c r="D116" s="94"/>
      <c r="E116" s="413"/>
      <c r="F116" s="429"/>
      <c r="G116" s="430"/>
      <c r="H116" s="421"/>
    </row>
    <row r="117" spans="4:8" ht="12.75">
      <c r="D117" s="94"/>
      <c r="E117" s="431"/>
      <c r="F117" s="432"/>
      <c r="G117" s="430"/>
      <c r="H117" s="421"/>
    </row>
    <row r="118" spans="4:8" ht="12.75">
      <c r="D118" s="108"/>
      <c r="E118" s="431"/>
      <c r="F118" s="432"/>
      <c r="G118" s="430"/>
      <c r="H118" s="421"/>
    </row>
    <row r="119" spans="4:8" ht="12.75">
      <c r="D119" s="219"/>
      <c r="E119" s="80"/>
      <c r="F119" s="216"/>
      <c r="G119" s="454"/>
      <c r="H119" s="455"/>
    </row>
    <row r="120" spans="4:8" ht="12.75">
      <c r="D120" s="219"/>
      <c r="E120" s="220"/>
      <c r="F120" s="221"/>
      <c r="G120" s="485"/>
      <c r="H120" s="486"/>
    </row>
    <row r="121" spans="4:8" ht="13.5" thickBot="1">
      <c r="D121" s="225"/>
      <c r="E121" s="226"/>
      <c r="F121" s="227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38410.08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2.75" customHeight="1">
      <c r="D125" s="386" t="s">
        <v>370</v>
      </c>
      <c r="E125" s="386"/>
      <c r="F125" s="386"/>
      <c r="G125" s="386"/>
      <c r="H125" s="386"/>
    </row>
    <row r="126" spans="4:8" ht="15.75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-235847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241628.31</v>
      </c>
      <c r="F129" s="198">
        <f>+C70</f>
        <v>234637.08</v>
      </c>
      <c r="G129" s="198">
        <f>+C65</f>
        <v>305280.8920019402</v>
      </c>
      <c r="H129" s="199">
        <f>+F129-G129</f>
        <v>-70643.81200194024</v>
      </c>
    </row>
    <row r="130" spans="4:8" ht="15.75" customHeight="1">
      <c r="D130" s="229" t="s">
        <v>170</v>
      </c>
      <c r="E130" s="230"/>
      <c r="F130" s="195">
        <f>+F129/E129</f>
        <v>0.9710661801177187</v>
      </c>
      <c r="G130" s="195">
        <f>+G129/E129</f>
        <v>1.2634318056602731</v>
      </c>
      <c r="H130" s="92"/>
    </row>
    <row r="131" spans="4:8" ht="15.75" customHeight="1">
      <c r="D131" s="154" t="s">
        <v>277</v>
      </c>
      <c r="E131" s="200">
        <f>+C75</f>
        <v>442501.56</v>
      </c>
      <c r="F131" s="200">
        <f>+C83</f>
        <v>422938.24</v>
      </c>
      <c r="G131" s="200">
        <v>448609.26</v>
      </c>
      <c r="H131" s="199">
        <f>+F131-G131</f>
        <v>-25671.02000000002</v>
      </c>
    </row>
    <row r="132" spans="4:8" ht="15.75" customHeight="1" thickBot="1">
      <c r="D132" s="231" t="s">
        <v>170</v>
      </c>
      <c r="E132" s="232"/>
      <c r="F132" s="196">
        <f>+F131/E131</f>
        <v>0.9557892632062133</v>
      </c>
      <c r="G132" s="196">
        <f>+G131/F131</f>
        <v>1.0606968525711935</v>
      </c>
      <c r="H132" s="197"/>
    </row>
    <row r="133" spans="4:8" ht="15.75" customHeight="1" thickBot="1">
      <c r="D133" s="185" t="s">
        <v>172</v>
      </c>
      <c r="E133" s="201">
        <f>+E131+E129</f>
        <v>684129.87</v>
      </c>
      <c r="F133" s="201">
        <f>+F131+F129</f>
        <v>657575.32</v>
      </c>
      <c r="G133" s="201">
        <f>+G131+G129</f>
        <v>753890.1520019402</v>
      </c>
      <c r="H133" s="238">
        <f>+H131+H129</f>
        <v>-96314.83200194026</v>
      </c>
    </row>
    <row r="134" spans="4:8" ht="15.75" customHeight="1" thickBot="1">
      <c r="D134" s="405" t="s">
        <v>170</v>
      </c>
      <c r="E134" s="406"/>
      <c r="F134" s="188">
        <f>+F133/E133</f>
        <v>0.9611849282359209</v>
      </c>
      <c r="G134" s="188">
        <f>+G133/F133</f>
        <v>1.1464696576537274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-332161.83200194023</v>
      </c>
    </row>
  </sheetData>
  <sheetProtection/>
  <mergeCells count="42">
    <mergeCell ref="G119:H119"/>
    <mergeCell ref="G120:H120"/>
    <mergeCell ref="D134:E134"/>
    <mergeCell ref="D135:G135"/>
    <mergeCell ref="G121:H121"/>
    <mergeCell ref="G122:H122"/>
    <mergeCell ref="D125:H125"/>
    <mergeCell ref="D127:G127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D101:H101"/>
    <mergeCell ref="D102:H102"/>
    <mergeCell ref="D103:H103"/>
    <mergeCell ref="D104:H104"/>
    <mergeCell ref="A105:B105"/>
    <mergeCell ref="A3:B3"/>
    <mergeCell ref="A1:B1"/>
    <mergeCell ref="D94:H94"/>
    <mergeCell ref="E95:G95"/>
    <mergeCell ref="A104:B104"/>
    <mergeCell ref="D96:H96"/>
    <mergeCell ref="D98:H98"/>
    <mergeCell ref="D99:H99"/>
    <mergeCell ref="D100:H100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2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144" sqref="E144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4.375" style="0" customWidth="1"/>
  </cols>
  <sheetData>
    <row r="1" spans="1:2" s="2" customFormat="1" ht="27" customHeight="1">
      <c r="A1" s="391" t="s">
        <v>176</v>
      </c>
      <c r="B1" s="391"/>
    </row>
    <row r="2" spans="1:2" s="22" customFormat="1" ht="15" customHeight="1">
      <c r="A2" s="318"/>
      <c r="B2" s="191" t="s">
        <v>60</v>
      </c>
    </row>
    <row r="3" spans="1:2" s="22" customFormat="1" ht="15" customHeight="1">
      <c r="A3" s="472" t="s">
        <v>201</v>
      </c>
      <c r="B3" s="472"/>
    </row>
    <row r="4" spans="1:2" s="22" customFormat="1" ht="15" customHeight="1">
      <c r="A4" s="337"/>
      <c r="B4" s="339" t="s">
        <v>164</v>
      </c>
    </row>
    <row r="5" spans="1:3" s="3" customFormat="1" ht="55.5" customHeight="1">
      <c r="A5" s="263" t="s">
        <v>203</v>
      </c>
      <c r="B5" s="103" t="s">
        <v>192</v>
      </c>
      <c r="C5" s="210" t="s">
        <v>163</v>
      </c>
    </row>
    <row r="6" spans="1:3" s="38" customFormat="1" ht="18.75" customHeight="1">
      <c r="A6" s="258"/>
      <c r="B6" s="333" t="s">
        <v>296</v>
      </c>
      <c r="C6" s="304"/>
    </row>
    <row r="7" spans="1:3" s="41" customFormat="1" ht="18.75" customHeight="1">
      <c r="A7" s="39">
        <v>1</v>
      </c>
      <c r="B7" s="264" t="s">
        <v>382</v>
      </c>
      <c r="C7" s="204">
        <v>498338.699</v>
      </c>
    </row>
    <row r="8" spans="1:3" s="34" customFormat="1" ht="11.2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147056.998</v>
      </c>
    </row>
    <row r="10" spans="1:3" s="16" customFormat="1" ht="15" customHeight="1" hidden="1">
      <c r="A10" s="127" t="s">
        <v>295</v>
      </c>
      <c r="B10" s="268" t="s">
        <v>377</v>
      </c>
      <c r="C10" s="119">
        <v>38300.168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104849.8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2343.2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1563.83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30472.683999999997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19129.084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11343.6</v>
      </c>
    </row>
    <row r="22" spans="1:3" s="33" customFormat="1" ht="15.75" customHeight="1">
      <c r="A22" s="126" t="s">
        <v>242</v>
      </c>
      <c r="B22" s="266" t="s">
        <v>205</v>
      </c>
      <c r="C22" s="130">
        <v>147063.387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99809.222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47254.16500000001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81338.52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76795.11</v>
      </c>
    </row>
    <row r="32" spans="1:3" s="35" customFormat="1" ht="12.75" customHeight="1">
      <c r="A32" s="127" t="s">
        <v>253</v>
      </c>
      <c r="B32" s="343" t="s">
        <v>235</v>
      </c>
      <c r="C32" s="119">
        <v>0</v>
      </c>
    </row>
    <row r="33" spans="1:3" s="35" customFormat="1" ht="12.75" customHeight="1">
      <c r="A33" s="127" t="s">
        <v>254</v>
      </c>
      <c r="B33" s="343" t="s">
        <v>180</v>
      </c>
      <c r="C33" s="119">
        <v>5932.56</v>
      </c>
    </row>
    <row r="34" spans="1:3" s="35" customFormat="1" ht="12.75" customHeight="1">
      <c r="A34" s="127" t="s">
        <v>255</v>
      </c>
      <c r="B34" s="266" t="s">
        <v>236</v>
      </c>
      <c r="C34" s="119">
        <v>70862.55</v>
      </c>
    </row>
    <row r="35" spans="1:3" s="34" customFormat="1" ht="12.75" customHeight="1" hidden="1">
      <c r="A35" s="37" t="s">
        <v>257</v>
      </c>
      <c r="B35" s="272" t="s">
        <v>378</v>
      </c>
      <c r="C35" s="95">
        <v>5272.4</v>
      </c>
    </row>
    <row r="36" spans="1:3" s="34" customFormat="1" ht="12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58837.22</v>
      </c>
    </row>
    <row r="38" spans="1:3" s="34" customFormat="1" ht="12.75" customHeight="1" hidden="1">
      <c r="A38" s="37" t="s">
        <v>262</v>
      </c>
      <c r="B38" s="274" t="s">
        <v>282</v>
      </c>
      <c r="C38" s="95">
        <v>6034.9</v>
      </c>
    </row>
    <row r="39" spans="1:3" s="34" customFormat="1" ht="12.75" customHeight="1" hidden="1">
      <c r="A39" s="37" t="s">
        <v>261</v>
      </c>
      <c r="B39" s="274" t="s">
        <v>283</v>
      </c>
      <c r="C39" s="95">
        <v>647.28</v>
      </c>
    </row>
    <row r="40" spans="1:3" s="56" customFormat="1" ht="15.75" customHeight="1">
      <c r="A40" s="126" t="s">
        <v>272</v>
      </c>
      <c r="B40" s="343" t="s">
        <v>376</v>
      </c>
      <c r="C40" s="130">
        <v>15612</v>
      </c>
    </row>
    <row r="41" spans="1:3" s="41" customFormat="1" ht="26.25" customHeight="1">
      <c r="A41" s="39" t="s">
        <v>234</v>
      </c>
      <c r="B41" s="264" t="s">
        <v>298</v>
      </c>
      <c r="C41" s="46">
        <v>148181.95299999998</v>
      </c>
    </row>
    <row r="42" spans="1:3" s="33" customFormat="1" ht="24" customHeight="1">
      <c r="A42" s="126" t="s">
        <v>237</v>
      </c>
      <c r="B42" s="266" t="s">
        <v>279</v>
      </c>
      <c r="C42" s="130">
        <v>145174.17299999998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1129.9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136013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70.62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7960.653000000001</v>
      </c>
    </row>
    <row r="50" spans="1:3" s="33" customFormat="1" ht="15.75" customHeight="1">
      <c r="A50" s="126" t="s">
        <v>238</v>
      </c>
      <c r="B50" s="266" t="s">
        <v>256</v>
      </c>
      <c r="C50" s="130">
        <v>633.76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633.76</v>
      </c>
    </row>
    <row r="54" spans="1:3" s="36" customFormat="1" ht="12.75" customHeight="1" hidden="1">
      <c r="A54" s="298" t="s">
        <v>266</v>
      </c>
      <c r="B54" s="272" t="s">
        <v>378</v>
      </c>
      <c r="C54" s="95">
        <v>633.76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0</v>
      </c>
    </row>
    <row r="57" spans="1:3" s="36" customFormat="1" ht="12.75" customHeight="1" hidden="1">
      <c r="A57" s="298" t="s">
        <v>269</v>
      </c>
      <c r="B57" s="274" t="s">
        <v>282</v>
      </c>
      <c r="C57" s="95">
        <v>0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2374.02</v>
      </c>
    </row>
    <row r="60" spans="1:3" s="41" customFormat="1" ht="12.75" customHeight="1">
      <c r="A60" s="39" t="s">
        <v>181</v>
      </c>
      <c r="B60" s="264" t="s">
        <v>206</v>
      </c>
      <c r="C60" s="46">
        <v>58857.24</v>
      </c>
    </row>
    <row r="61" spans="1:3" s="41" customFormat="1" ht="27.75" customHeight="1">
      <c r="A61" s="39" t="s">
        <v>187</v>
      </c>
      <c r="B61" s="264" t="s">
        <v>200</v>
      </c>
      <c r="C61" s="46">
        <v>31536.24</v>
      </c>
    </row>
    <row r="62" spans="1:3" s="42" customFormat="1" ht="16.5" customHeight="1">
      <c r="A62" s="53" t="s">
        <v>190</v>
      </c>
      <c r="B62" s="109" t="s">
        <v>132</v>
      </c>
      <c r="C62" s="52">
        <v>573120.179</v>
      </c>
    </row>
    <row r="63" spans="1:3" s="42" customFormat="1" ht="17.25" customHeight="1">
      <c r="A63" s="53" t="s">
        <v>191</v>
      </c>
      <c r="B63" s="109" t="s">
        <v>299</v>
      </c>
      <c r="C63" s="52">
        <v>148181.95299999998</v>
      </c>
    </row>
    <row r="64" spans="1:3" s="42" customFormat="1" ht="27" customHeight="1">
      <c r="A64" s="43" t="s">
        <v>193</v>
      </c>
      <c r="B64" s="40" t="s">
        <v>25</v>
      </c>
      <c r="C64" s="124">
        <v>918.3337574209049</v>
      </c>
    </row>
    <row r="65" spans="1:3" s="42" customFormat="1" ht="21.75" customHeight="1" thickBot="1">
      <c r="A65" s="53" t="s">
        <v>194</v>
      </c>
      <c r="B65" s="279" t="s">
        <v>3</v>
      </c>
      <c r="C65" s="323">
        <v>722220.4657574209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-38751</v>
      </c>
    </row>
    <row r="67" spans="1:3" s="41" customFormat="1" ht="24.75" customHeight="1">
      <c r="A67" s="43" t="s">
        <v>196</v>
      </c>
      <c r="B67" s="281" t="s">
        <v>300</v>
      </c>
      <c r="C67" s="260">
        <v>482558.134</v>
      </c>
    </row>
    <row r="68" spans="1:3" s="72" customFormat="1" ht="14.25" customHeight="1" hidden="1">
      <c r="A68" s="128" t="s">
        <v>285</v>
      </c>
      <c r="B68" s="44" t="s">
        <v>284</v>
      </c>
      <c r="C68" s="119">
        <v>476221.03</v>
      </c>
    </row>
    <row r="69" spans="1:3" s="73" customFormat="1" ht="14.25" customHeight="1" hidden="1">
      <c r="A69" s="128" t="s">
        <v>286</v>
      </c>
      <c r="B69" s="44" t="s">
        <v>289</v>
      </c>
      <c r="C69" s="119">
        <v>6337.104000000001</v>
      </c>
    </row>
    <row r="70" spans="1:3" s="41" customFormat="1" ht="24.75" customHeight="1" thickBot="1">
      <c r="A70" s="43" t="s">
        <v>197</v>
      </c>
      <c r="B70" s="281" t="s">
        <v>366</v>
      </c>
      <c r="C70" s="118">
        <v>466286.01399999997</v>
      </c>
    </row>
    <row r="71" spans="1:3" s="45" customFormat="1" ht="15" customHeight="1" hidden="1">
      <c r="A71" s="128" t="s">
        <v>287</v>
      </c>
      <c r="B71" s="44" t="s">
        <v>284</v>
      </c>
      <c r="C71" s="261">
        <v>459948.91</v>
      </c>
    </row>
    <row r="72" spans="1:3" s="45" customFormat="1" ht="15" customHeight="1" hidden="1" thickBot="1">
      <c r="A72" s="128" t="s">
        <v>288</v>
      </c>
      <c r="B72" s="44" t="s">
        <v>289</v>
      </c>
      <c r="C72" s="347">
        <v>6337.104000000001</v>
      </c>
    </row>
    <row r="73" spans="1:3" s="42" customFormat="1" ht="30.75" customHeight="1" thickBot="1">
      <c r="A73" s="39" t="s">
        <v>198</v>
      </c>
      <c r="B73" s="282" t="s">
        <v>303</v>
      </c>
      <c r="C73" s="207">
        <v>-294685.4517574209</v>
      </c>
    </row>
    <row r="74" spans="1:3" s="8" customFormat="1" ht="14.2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1066816.14</v>
      </c>
    </row>
    <row r="76" spans="1:3" s="10" customFormat="1" ht="12" customHeight="1" hidden="1">
      <c r="A76" s="29"/>
      <c r="B76" s="6" t="s">
        <v>208</v>
      </c>
      <c r="C76" s="31">
        <v>544038.8</v>
      </c>
    </row>
    <row r="77" spans="1:3" s="10" customFormat="1" ht="12" customHeight="1" hidden="1">
      <c r="A77" s="29"/>
      <c r="B77" s="6" t="s">
        <v>209</v>
      </c>
      <c r="C77" s="31">
        <v>93051.53</v>
      </c>
    </row>
    <row r="78" spans="1:3" s="10" customFormat="1" ht="12" customHeight="1" hidden="1">
      <c r="A78" s="29"/>
      <c r="B78" s="6" t="s">
        <v>210</v>
      </c>
      <c r="C78" s="31">
        <v>292248.67</v>
      </c>
    </row>
    <row r="79" spans="1:3" s="10" customFormat="1" ht="12" customHeight="1" hidden="1">
      <c r="A79" s="29"/>
      <c r="B79" s="6" t="s">
        <v>133</v>
      </c>
      <c r="C79" s="31">
        <v>8577.32</v>
      </c>
    </row>
    <row r="80" spans="1:3" s="10" customFormat="1" ht="12" customHeight="1" hidden="1">
      <c r="A80" s="29"/>
      <c r="B80" s="6" t="s">
        <v>211</v>
      </c>
      <c r="C80" s="31">
        <v>128899.82</v>
      </c>
    </row>
    <row r="81" spans="1:3" s="47" customFormat="1" ht="21" customHeight="1">
      <c r="A81" s="85"/>
      <c r="B81" s="193" t="s">
        <v>134</v>
      </c>
      <c r="C81" s="46">
        <v>1549374.2740000002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1016192.48</v>
      </c>
    </row>
    <row r="84" spans="1:3" s="10" customFormat="1" ht="12" customHeight="1" hidden="1">
      <c r="A84" s="29"/>
      <c r="B84" s="6" t="s">
        <v>208</v>
      </c>
      <c r="C84" s="31">
        <v>523671.9</v>
      </c>
    </row>
    <row r="85" spans="1:3" s="10" customFormat="1" ht="12" customHeight="1" hidden="1">
      <c r="A85" s="29"/>
      <c r="B85" s="6" t="s">
        <v>209</v>
      </c>
      <c r="C85" s="31">
        <v>89651.52</v>
      </c>
    </row>
    <row r="86" spans="1:3" s="10" customFormat="1" ht="12" customHeight="1" hidden="1">
      <c r="A86" s="29"/>
      <c r="B86" s="6" t="s">
        <v>210</v>
      </c>
      <c r="C86" s="31">
        <v>272720.57</v>
      </c>
    </row>
    <row r="87" spans="1:3" s="10" customFormat="1" ht="12" customHeight="1" hidden="1">
      <c r="A87" s="29"/>
      <c r="B87" s="6" t="s">
        <v>133</v>
      </c>
      <c r="C87" s="31">
        <v>7720.16</v>
      </c>
    </row>
    <row r="88" spans="1:3" s="10" customFormat="1" ht="12" customHeight="1" hidden="1">
      <c r="A88" s="29"/>
      <c r="B88" s="6" t="s">
        <v>211</v>
      </c>
      <c r="C88" s="31">
        <v>122428.33</v>
      </c>
    </row>
    <row r="89" spans="1:3" s="47" customFormat="1" ht="14.25" customHeight="1">
      <c r="A89" s="85"/>
      <c r="B89" s="193" t="s">
        <v>135</v>
      </c>
      <c r="C89" s="46">
        <v>1482478.494</v>
      </c>
    </row>
    <row r="90" spans="1:3" s="10" customFormat="1" ht="12" customHeight="1">
      <c r="A90" s="29"/>
      <c r="B90" s="15" t="s">
        <v>136</v>
      </c>
      <c r="C90" s="212">
        <v>0.9568240023585158</v>
      </c>
    </row>
    <row r="91" spans="1:3" s="9" customFormat="1" ht="15.75" customHeight="1">
      <c r="A91" s="12"/>
      <c r="B91" s="193" t="s">
        <v>301</v>
      </c>
      <c r="C91" s="105">
        <v>66895.7800000002</v>
      </c>
    </row>
    <row r="92" spans="1:3" s="10" customFormat="1" ht="15.75" customHeight="1">
      <c r="A92" s="29"/>
      <c r="B92" s="278" t="s">
        <v>97</v>
      </c>
      <c r="C92" s="117">
        <v>50623.66000000015</v>
      </c>
    </row>
    <row r="93" spans="1:3" s="10" customFormat="1" ht="15.75" customHeight="1">
      <c r="A93" s="29"/>
      <c r="B93" s="278" t="s">
        <v>96</v>
      </c>
      <c r="C93" s="118">
        <v>16272.120000000054</v>
      </c>
    </row>
    <row r="94" spans="1:8" s="7" customFormat="1" ht="19.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Короленко, д. 18</v>
      </c>
      <c r="F95" s="473"/>
      <c r="G95" s="473"/>
      <c r="H95" s="160"/>
    </row>
    <row r="96" spans="1:8" s="47" customFormat="1" ht="15.75" customHeight="1">
      <c r="A96" s="307"/>
      <c r="B96" s="141"/>
      <c r="C96" s="139"/>
      <c r="D96" s="386" t="s">
        <v>278</v>
      </c>
      <c r="E96" s="386"/>
      <c r="F96" s="386"/>
      <c r="G96" s="386"/>
      <c r="H96" s="386"/>
    </row>
    <row r="97" spans="1:8" s="47" customFormat="1" ht="11.25" customHeight="1" thickBot="1">
      <c r="A97" s="307"/>
      <c r="B97" s="141"/>
      <c r="C97" s="139"/>
      <c r="D97" s="162"/>
      <c r="E97" s="162"/>
      <c r="F97" s="162"/>
      <c r="G97" s="162"/>
      <c r="H97" s="162"/>
    </row>
    <row r="98" spans="1:8" s="47" customFormat="1" ht="15" customHeight="1">
      <c r="A98" s="307"/>
      <c r="B98" s="141"/>
      <c r="C98" s="139"/>
      <c r="D98" s="475" t="s">
        <v>120</v>
      </c>
      <c r="E98" s="476"/>
      <c r="F98" s="476"/>
      <c r="G98" s="476"/>
      <c r="H98" s="477"/>
    </row>
    <row r="99" spans="1:8" s="7" customFormat="1" ht="15" customHeight="1">
      <c r="A99" s="316"/>
      <c r="B99" s="141"/>
      <c r="C99" s="302"/>
      <c r="D99" s="478" t="s">
        <v>61</v>
      </c>
      <c r="E99" s="479"/>
      <c r="F99" s="479"/>
      <c r="G99" s="479"/>
      <c r="H99" s="480"/>
    </row>
    <row r="100" spans="1:8" s="7" customFormat="1" ht="15" customHeight="1">
      <c r="A100" s="316"/>
      <c r="B100" s="141"/>
      <c r="C100" s="302"/>
      <c r="D100" s="469" t="s">
        <v>119</v>
      </c>
      <c r="E100" s="470"/>
      <c r="F100" s="470"/>
      <c r="G100" s="470"/>
      <c r="H100" s="471"/>
    </row>
    <row r="101" spans="1:8" s="7" customFormat="1" ht="15" customHeight="1">
      <c r="A101" s="316"/>
      <c r="B101" s="141"/>
      <c r="C101" s="302"/>
      <c r="D101" s="469" t="s">
        <v>27</v>
      </c>
      <c r="E101" s="470"/>
      <c r="F101" s="470"/>
      <c r="G101" s="470"/>
      <c r="H101" s="471"/>
    </row>
    <row r="102" spans="1:8" s="7" customFormat="1" ht="15" customHeight="1">
      <c r="A102" s="316"/>
      <c r="B102" s="307"/>
      <c r="C102" s="302"/>
      <c r="D102" s="469" t="s">
        <v>50</v>
      </c>
      <c r="E102" s="470"/>
      <c r="F102" s="470"/>
      <c r="G102" s="470"/>
      <c r="H102" s="471"/>
    </row>
    <row r="103" spans="1:8" s="47" customFormat="1" ht="15" customHeight="1">
      <c r="A103" s="324"/>
      <c r="B103" s="325"/>
      <c r="C103" s="139"/>
      <c r="D103" s="469" t="s">
        <v>46</v>
      </c>
      <c r="E103" s="470"/>
      <c r="F103" s="470"/>
      <c r="G103" s="470"/>
      <c r="H103" s="471"/>
    </row>
    <row r="104" spans="1:8" ht="15" customHeight="1">
      <c r="A104" s="312"/>
      <c r="B104" s="146"/>
      <c r="C104" s="146"/>
      <c r="D104" s="469" t="s">
        <v>62</v>
      </c>
      <c r="E104" s="470"/>
      <c r="F104" s="470"/>
      <c r="G104" s="470"/>
      <c r="H104" s="471"/>
    </row>
    <row r="105" spans="1:8" s="7" customFormat="1" ht="15" customHeight="1">
      <c r="A105" s="440"/>
      <c r="B105" s="440"/>
      <c r="C105" s="116"/>
      <c r="D105" s="469" t="s">
        <v>30</v>
      </c>
      <c r="E105" s="470"/>
      <c r="F105" s="470"/>
      <c r="G105" s="470"/>
      <c r="H105" s="471"/>
    </row>
    <row r="106" spans="1:8" s="7" customFormat="1" ht="15" customHeight="1">
      <c r="A106" s="439"/>
      <c r="B106" s="439"/>
      <c r="C106" s="116"/>
      <c r="D106" s="469" t="s">
        <v>168</v>
      </c>
      <c r="E106" s="470"/>
      <c r="F106" s="470"/>
      <c r="G106" s="470"/>
      <c r="H106" s="471"/>
    </row>
    <row r="107" spans="1:8" ht="15" customHeight="1" thickBot="1">
      <c r="A107" s="146"/>
      <c r="B107" s="146"/>
      <c r="C107" s="146"/>
      <c r="D107" s="458" t="s">
        <v>202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4.7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1</v>
      </c>
      <c r="E112" s="481">
        <v>2</v>
      </c>
      <c r="F112" s="482"/>
      <c r="G112" s="428">
        <v>1624.15</v>
      </c>
      <c r="H112" s="419"/>
    </row>
    <row r="113" spans="4:8" ht="12.75">
      <c r="D113" s="97">
        <v>8</v>
      </c>
      <c r="E113" s="441">
        <v>12</v>
      </c>
      <c r="F113" s="441"/>
      <c r="G113" s="430">
        <v>23961.23</v>
      </c>
      <c r="H113" s="421"/>
    </row>
    <row r="114" spans="4:8" ht="12.75">
      <c r="D114" s="97">
        <v>31</v>
      </c>
      <c r="E114" s="413">
        <v>37</v>
      </c>
      <c r="F114" s="429"/>
      <c r="G114" s="430">
        <v>125410.8</v>
      </c>
      <c r="H114" s="421"/>
    </row>
    <row r="115" spans="4:8" ht="12.75">
      <c r="D115" s="94" t="s">
        <v>19</v>
      </c>
      <c r="E115" s="413">
        <v>8</v>
      </c>
      <c r="F115" s="429"/>
      <c r="G115" s="430">
        <v>10308.23</v>
      </c>
      <c r="H115" s="421"/>
    </row>
    <row r="116" spans="4:8" ht="12.75">
      <c r="D116" s="94" t="s">
        <v>147</v>
      </c>
      <c r="E116" s="413">
        <v>2</v>
      </c>
      <c r="F116" s="429"/>
      <c r="G116" s="430">
        <v>2327.96</v>
      </c>
      <c r="H116" s="421"/>
    </row>
    <row r="117" spans="4:8" ht="12.75">
      <c r="D117" s="94" t="s">
        <v>20</v>
      </c>
      <c r="E117" s="431">
        <v>9</v>
      </c>
      <c r="F117" s="432"/>
      <c r="G117" s="430">
        <v>16490.58</v>
      </c>
      <c r="H117" s="421"/>
    </row>
    <row r="118" spans="4:8" ht="12.75">
      <c r="D118" s="94" t="s">
        <v>149</v>
      </c>
      <c r="E118" s="431">
        <v>11</v>
      </c>
      <c r="F118" s="432"/>
      <c r="G118" s="430">
        <v>19926.03</v>
      </c>
      <c r="H118" s="421"/>
    </row>
    <row r="119" spans="4:8" ht="12.75">
      <c r="D119" s="219" t="s">
        <v>150</v>
      </c>
      <c r="E119" s="456">
        <v>15</v>
      </c>
      <c r="F119" s="457"/>
      <c r="G119" s="454">
        <v>54809.64</v>
      </c>
      <c r="H119" s="455"/>
    </row>
    <row r="120" spans="4:8" ht="12.75">
      <c r="D120" s="219"/>
      <c r="E120" s="485"/>
      <c r="F120" s="487"/>
      <c r="G120" s="485"/>
      <c r="H120" s="486"/>
    </row>
    <row r="121" spans="4:8" ht="13.5" thickBot="1">
      <c r="D121" s="225"/>
      <c r="E121" s="483"/>
      <c r="F121" s="488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254858.62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-38751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" customHeight="1" thickTop="1">
      <c r="D129" s="153" t="s">
        <v>276</v>
      </c>
      <c r="E129" s="198">
        <f>+C67</f>
        <v>482558.134</v>
      </c>
      <c r="F129" s="198">
        <f>+C70</f>
        <v>466286.01399999997</v>
      </c>
      <c r="G129" s="198">
        <f>+C65</f>
        <v>722220.4657574209</v>
      </c>
      <c r="H129" s="199">
        <f>+F129-G129</f>
        <v>-255934.4517574209</v>
      </c>
    </row>
    <row r="130" spans="4:8" ht="15" customHeight="1">
      <c r="D130" s="229" t="s">
        <v>170</v>
      </c>
      <c r="E130" s="230"/>
      <c r="F130" s="195">
        <f>+F129/E129</f>
        <v>0.966279461781904</v>
      </c>
      <c r="G130" s="195">
        <f>+G129/E129</f>
        <v>1.4966496570492394</v>
      </c>
      <c r="H130" s="92"/>
    </row>
    <row r="131" spans="4:8" ht="15" customHeight="1">
      <c r="D131" s="154" t="s">
        <v>277</v>
      </c>
      <c r="E131" s="200">
        <f>+C75</f>
        <v>1066816.14</v>
      </c>
      <c r="F131" s="200">
        <f>+C83</f>
        <v>1016192.48</v>
      </c>
      <c r="G131" s="200">
        <v>1081227.61</v>
      </c>
      <c r="H131" s="199">
        <f>+F131-G131</f>
        <v>-65035.13000000012</v>
      </c>
    </row>
    <row r="132" spans="4:8" ht="15" customHeight="1" thickBot="1">
      <c r="D132" s="231" t="s">
        <v>170</v>
      </c>
      <c r="E132" s="232"/>
      <c r="F132" s="196">
        <f>+F131/E131</f>
        <v>0.9525469684026341</v>
      </c>
      <c r="G132" s="196">
        <f>+G131/F131</f>
        <v>1.0639988302216132</v>
      </c>
      <c r="H132" s="197"/>
    </row>
    <row r="133" spans="4:8" ht="15" customHeight="1" thickBot="1">
      <c r="D133" s="185" t="s">
        <v>172</v>
      </c>
      <c r="E133" s="201">
        <f>+E131+E129</f>
        <v>1549374.274</v>
      </c>
      <c r="F133" s="201">
        <f>+F131+F129</f>
        <v>1482478.494</v>
      </c>
      <c r="G133" s="201">
        <f>+G131+G129</f>
        <v>1803448.075757421</v>
      </c>
      <c r="H133" s="238">
        <f>+H131+H129</f>
        <v>-320969.581757421</v>
      </c>
    </row>
    <row r="134" spans="4:8" ht="15" customHeight="1" thickBot="1">
      <c r="D134" s="405" t="s">
        <v>170</v>
      </c>
      <c r="E134" s="406"/>
      <c r="F134" s="188">
        <f>+F133/E133</f>
        <v>0.956824002358516</v>
      </c>
      <c r="G134" s="188">
        <f>+G133/F133</f>
        <v>1.2165087608734115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-359720.581757421</v>
      </c>
    </row>
  </sheetData>
  <sheetProtection/>
  <mergeCells count="45">
    <mergeCell ref="D134:E134"/>
    <mergeCell ref="D135:G135"/>
    <mergeCell ref="G121:H121"/>
    <mergeCell ref="G122:H122"/>
    <mergeCell ref="D125:H125"/>
    <mergeCell ref="D127:G127"/>
    <mergeCell ref="E121:F121"/>
    <mergeCell ref="G119:H119"/>
    <mergeCell ref="G120:H120"/>
    <mergeCell ref="E119:F119"/>
    <mergeCell ref="E120:F120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D101:H101"/>
    <mergeCell ref="D102:H102"/>
    <mergeCell ref="D103:H103"/>
    <mergeCell ref="D104:H104"/>
    <mergeCell ref="A106:B106"/>
    <mergeCell ref="A1:B1"/>
    <mergeCell ref="A3:B3"/>
    <mergeCell ref="D94:H94"/>
    <mergeCell ref="E95:G95"/>
    <mergeCell ref="D96:H96"/>
    <mergeCell ref="A105:B105"/>
    <mergeCell ref="D98:H98"/>
    <mergeCell ref="D99:H99"/>
    <mergeCell ref="D100:H100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3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H138" sqref="H138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0.75" customHeight="1">
      <c r="A1" s="391" t="s">
        <v>176</v>
      </c>
      <c r="B1" s="391"/>
    </row>
    <row r="2" spans="1:2" s="22" customFormat="1" ht="15" customHeight="1">
      <c r="A2" s="318"/>
      <c r="B2" s="191" t="s">
        <v>63</v>
      </c>
    </row>
    <row r="3" spans="1:2" s="22" customFormat="1" ht="15" customHeight="1">
      <c r="A3" s="472" t="s">
        <v>201</v>
      </c>
      <c r="B3" s="472"/>
    </row>
    <row r="4" spans="1:2" s="22" customFormat="1" ht="15" customHeight="1">
      <c r="A4" s="337"/>
      <c r="B4" s="339" t="s">
        <v>164</v>
      </c>
    </row>
    <row r="5" spans="1:3" s="3" customFormat="1" ht="57" customHeight="1">
      <c r="A5" s="263" t="s">
        <v>203</v>
      </c>
      <c r="B5" s="103" t="s">
        <v>192</v>
      </c>
      <c r="C5" s="210" t="s">
        <v>163</v>
      </c>
    </row>
    <row r="6" spans="1:3" s="38" customFormat="1" ht="20.25" customHeight="1">
      <c r="A6" s="258"/>
      <c r="B6" s="333" t="s">
        <v>296</v>
      </c>
      <c r="C6" s="304"/>
    </row>
    <row r="7" spans="1:3" s="41" customFormat="1" ht="18" customHeight="1">
      <c r="A7" s="39">
        <v>1</v>
      </c>
      <c r="B7" s="264" t="s">
        <v>382</v>
      </c>
      <c r="C7" s="204">
        <v>257800.663</v>
      </c>
    </row>
    <row r="8" spans="1:3" s="34" customFormat="1" ht="9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72130.406</v>
      </c>
    </row>
    <row r="10" spans="1:3" s="16" customFormat="1" ht="15" customHeight="1" hidden="1">
      <c r="A10" s="127" t="s">
        <v>295</v>
      </c>
      <c r="B10" s="268" t="s">
        <v>377</v>
      </c>
      <c r="C10" s="119">
        <v>20204.426000000003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50000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1151.4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774.58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2.75" customHeight="1">
      <c r="A17" s="126" t="s">
        <v>227</v>
      </c>
      <c r="B17" s="266" t="s">
        <v>204</v>
      </c>
      <c r="C17" s="130">
        <v>15267.543999999998</v>
      </c>
    </row>
    <row r="18" spans="1:3" s="16" customFormat="1" ht="15.75" customHeight="1" hidden="1">
      <c r="A18" s="127" t="s">
        <v>228</v>
      </c>
      <c r="B18" s="268" t="s">
        <v>229</v>
      </c>
      <c r="C18" s="119">
        <v>15267.543999999998</v>
      </c>
    </row>
    <row r="19" spans="1:3" s="16" customFormat="1" ht="15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5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5.75" customHeight="1" hidden="1">
      <c r="A21" s="127" t="s">
        <v>294</v>
      </c>
      <c r="B21" s="268" t="s">
        <v>233</v>
      </c>
      <c r="C21" s="119">
        <v>0</v>
      </c>
    </row>
    <row r="22" spans="1:3" s="33" customFormat="1" ht="15.75" customHeight="1">
      <c r="A22" s="126" t="s">
        <v>242</v>
      </c>
      <c r="B22" s="266" t="s">
        <v>205</v>
      </c>
      <c r="C22" s="130">
        <v>72496.68100000001</v>
      </c>
    </row>
    <row r="23" spans="1:3" s="16" customFormat="1" ht="15.75" customHeight="1" hidden="1">
      <c r="A23" s="127" t="s">
        <v>243</v>
      </c>
      <c r="B23" s="268" t="s">
        <v>174</v>
      </c>
      <c r="C23" s="119">
        <v>55022.406</v>
      </c>
    </row>
    <row r="24" spans="1:3" s="16" customFormat="1" ht="15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5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5.75" customHeight="1" hidden="1">
      <c r="A26" s="127" t="s">
        <v>246</v>
      </c>
      <c r="B26" s="268" t="s">
        <v>297</v>
      </c>
      <c r="C26" s="119">
        <v>17474.275</v>
      </c>
    </row>
    <row r="27" spans="1:3" s="16" customFormat="1" ht="15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39631.428</v>
      </c>
    </row>
    <row r="29" spans="1:3" s="16" customFormat="1" ht="15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5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50667.804000000004</v>
      </c>
    </row>
    <row r="32" spans="1:3" s="35" customFormat="1" ht="15.75" customHeight="1">
      <c r="A32" s="127" t="s">
        <v>253</v>
      </c>
      <c r="B32" s="343" t="s">
        <v>235</v>
      </c>
      <c r="C32" s="119">
        <v>0</v>
      </c>
    </row>
    <row r="33" spans="1:3" s="35" customFormat="1" ht="15.75" customHeight="1">
      <c r="A33" s="127" t="s">
        <v>254</v>
      </c>
      <c r="B33" s="343" t="s">
        <v>180</v>
      </c>
      <c r="C33" s="119">
        <v>2890.584</v>
      </c>
    </row>
    <row r="34" spans="1:3" s="35" customFormat="1" ht="15.75" customHeight="1">
      <c r="A34" s="127" t="s">
        <v>255</v>
      </c>
      <c r="B34" s="266" t="s">
        <v>236</v>
      </c>
      <c r="C34" s="119">
        <v>47777.22</v>
      </c>
    </row>
    <row r="35" spans="1:3" s="34" customFormat="1" ht="15.75" customHeight="1" hidden="1">
      <c r="A35" s="37" t="s">
        <v>257</v>
      </c>
      <c r="B35" s="272" t="s">
        <v>378</v>
      </c>
      <c r="C35" s="95">
        <v>3699.2</v>
      </c>
    </row>
    <row r="36" spans="1:3" s="34" customFormat="1" ht="15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5.75" customHeight="1" hidden="1">
      <c r="A37" s="37" t="s">
        <v>260</v>
      </c>
      <c r="B37" s="273" t="s">
        <v>281</v>
      </c>
      <c r="C37" s="95">
        <v>39735.27</v>
      </c>
    </row>
    <row r="38" spans="1:3" s="34" customFormat="1" ht="15.75" customHeight="1" hidden="1">
      <c r="A38" s="37" t="s">
        <v>262</v>
      </c>
      <c r="B38" s="274" t="s">
        <v>282</v>
      </c>
      <c r="C38" s="95">
        <v>4272</v>
      </c>
    </row>
    <row r="39" spans="1:3" s="34" customFormat="1" ht="15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7606.8</v>
      </c>
    </row>
    <row r="41" spans="1:3" s="41" customFormat="1" ht="24" customHeight="1">
      <c r="A41" s="39" t="s">
        <v>234</v>
      </c>
      <c r="B41" s="264" t="s">
        <v>298</v>
      </c>
      <c r="C41" s="46">
        <v>14943.331</v>
      </c>
    </row>
    <row r="42" spans="1:3" s="33" customFormat="1" ht="24" customHeight="1">
      <c r="A42" s="126" t="s">
        <v>237</v>
      </c>
      <c r="B42" s="266" t="s">
        <v>279</v>
      </c>
      <c r="C42" s="130">
        <v>4948.561</v>
      </c>
    </row>
    <row r="43" spans="1:3" s="56" customFormat="1" ht="15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5.75" customHeight="1" hidden="1">
      <c r="A44" s="127" t="s">
        <v>368</v>
      </c>
      <c r="B44" s="270" t="s">
        <v>375</v>
      </c>
      <c r="C44" s="119">
        <v>95.29</v>
      </c>
    </row>
    <row r="45" spans="1:3" s="56" customFormat="1" ht="15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5.75" customHeight="1" hidden="1">
      <c r="A46" s="127" t="s">
        <v>371</v>
      </c>
      <c r="B46" s="268" t="s">
        <v>219</v>
      </c>
      <c r="C46" s="119">
        <v>243.4</v>
      </c>
    </row>
    <row r="47" spans="1:3" s="56" customFormat="1" ht="15.75" customHeight="1" hidden="1">
      <c r="A47" s="127" t="s">
        <v>372</v>
      </c>
      <c r="B47" s="268" t="s">
        <v>220</v>
      </c>
      <c r="C47" s="119">
        <v>13.193999999999999</v>
      </c>
    </row>
    <row r="48" spans="1:3" s="56" customFormat="1" ht="15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5.75" customHeight="1" hidden="1">
      <c r="A49" s="127" t="s">
        <v>374</v>
      </c>
      <c r="B49" s="268" t="s">
        <v>305</v>
      </c>
      <c r="C49" s="119">
        <v>4596.677</v>
      </c>
    </row>
    <row r="50" spans="1:3" s="33" customFormat="1" ht="15.75" customHeight="1">
      <c r="A50" s="126" t="s">
        <v>238</v>
      </c>
      <c r="B50" s="266" t="s">
        <v>256</v>
      </c>
      <c r="C50" s="130">
        <v>8438.47</v>
      </c>
    </row>
    <row r="51" spans="1:3" s="17" customFormat="1" ht="15.75" customHeight="1">
      <c r="A51" s="127" t="s">
        <v>263</v>
      </c>
      <c r="B51" s="266" t="s">
        <v>235</v>
      </c>
      <c r="C51" s="119">
        <v>0</v>
      </c>
    </row>
    <row r="52" spans="1:3" s="17" customFormat="1" ht="15.75" customHeight="1">
      <c r="A52" s="127" t="s">
        <v>264</v>
      </c>
      <c r="B52" s="266" t="s">
        <v>180</v>
      </c>
      <c r="C52" s="119">
        <v>0</v>
      </c>
    </row>
    <row r="53" spans="1:3" s="17" customFormat="1" ht="15.75" customHeight="1">
      <c r="A53" s="127" t="s">
        <v>265</v>
      </c>
      <c r="B53" s="266" t="s">
        <v>236</v>
      </c>
      <c r="C53" s="119">
        <v>8438.47</v>
      </c>
    </row>
    <row r="54" spans="1:3" s="36" customFormat="1" ht="15.75" customHeight="1" hidden="1">
      <c r="A54" s="298" t="s">
        <v>266</v>
      </c>
      <c r="B54" s="272" t="s">
        <v>378</v>
      </c>
      <c r="C54" s="95">
        <v>0</v>
      </c>
    </row>
    <row r="55" spans="1:3" s="36" customFormat="1" ht="15.75" customHeight="1" hidden="1">
      <c r="A55" s="298" t="s">
        <v>267</v>
      </c>
      <c r="B55" s="273" t="s">
        <v>280</v>
      </c>
      <c r="C55" s="95">
        <v>0</v>
      </c>
    </row>
    <row r="56" spans="1:3" s="36" customFormat="1" ht="15.75" customHeight="1" hidden="1">
      <c r="A56" s="298" t="s">
        <v>268</v>
      </c>
      <c r="B56" s="273" t="s">
        <v>281</v>
      </c>
      <c r="C56" s="95">
        <v>0</v>
      </c>
    </row>
    <row r="57" spans="1:3" s="36" customFormat="1" ht="15.75" customHeight="1" hidden="1">
      <c r="A57" s="298" t="s">
        <v>269</v>
      </c>
      <c r="B57" s="274" t="s">
        <v>282</v>
      </c>
      <c r="C57" s="95">
        <v>8438.47</v>
      </c>
    </row>
    <row r="58" spans="1:3" s="36" customFormat="1" ht="15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1556.3</v>
      </c>
    </row>
    <row r="60" spans="1:3" s="41" customFormat="1" ht="19.5" customHeight="1">
      <c r="A60" s="39" t="s">
        <v>181</v>
      </c>
      <c r="B60" s="264" t="s">
        <v>206</v>
      </c>
      <c r="C60" s="46">
        <v>28677.636</v>
      </c>
    </row>
    <row r="61" spans="1:3" s="41" customFormat="1" ht="24.75" customHeight="1">
      <c r="A61" s="39" t="s">
        <v>187</v>
      </c>
      <c r="B61" s="264" t="s">
        <v>200</v>
      </c>
      <c r="C61" s="46">
        <v>15365.736000000003</v>
      </c>
    </row>
    <row r="62" spans="1:3" s="42" customFormat="1" ht="12">
      <c r="A62" s="53" t="s">
        <v>190</v>
      </c>
      <c r="B62" s="109" t="s">
        <v>132</v>
      </c>
      <c r="C62" s="52">
        <v>294237.235</v>
      </c>
    </row>
    <row r="63" spans="1:3" s="42" customFormat="1" ht="12">
      <c r="A63" s="53" t="s">
        <v>191</v>
      </c>
      <c r="B63" s="109" t="s">
        <v>299</v>
      </c>
      <c r="C63" s="52">
        <v>14943.331</v>
      </c>
    </row>
    <row r="64" spans="1:3" s="42" customFormat="1" ht="27" customHeight="1">
      <c r="A64" s="43" t="s">
        <v>193</v>
      </c>
      <c r="B64" s="40" t="s">
        <v>25</v>
      </c>
      <c r="C64" s="124">
        <v>454.8615165096981</v>
      </c>
    </row>
    <row r="65" spans="1:3" s="42" customFormat="1" ht="24" customHeight="1" thickBot="1">
      <c r="A65" s="53" t="s">
        <v>194</v>
      </c>
      <c r="B65" s="279" t="s">
        <v>3</v>
      </c>
      <c r="C65" s="323">
        <v>309635.42751650966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-102542</v>
      </c>
    </row>
    <row r="67" spans="1:3" s="41" customFormat="1" ht="19.5" customHeight="1">
      <c r="A67" s="43" t="s">
        <v>196</v>
      </c>
      <c r="B67" s="281" t="s">
        <v>300</v>
      </c>
      <c r="C67" s="260">
        <v>239534.76</v>
      </c>
    </row>
    <row r="68" spans="1:3" s="72" customFormat="1" ht="14.25" customHeight="1" hidden="1">
      <c r="A68" s="128" t="s">
        <v>285</v>
      </c>
      <c r="B68" s="44" t="s">
        <v>284</v>
      </c>
      <c r="C68" s="119">
        <v>239534.76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18.75" customHeight="1" thickBot="1">
      <c r="A70" s="43" t="s">
        <v>197</v>
      </c>
      <c r="B70" s="281" t="s">
        <v>366</v>
      </c>
      <c r="C70" s="118">
        <v>232846.68</v>
      </c>
    </row>
    <row r="71" spans="1:3" s="45" customFormat="1" ht="15" customHeight="1" hidden="1">
      <c r="A71" s="128" t="s">
        <v>287</v>
      </c>
      <c r="B71" s="44" t="s">
        <v>284</v>
      </c>
      <c r="C71" s="261">
        <v>232846.68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26.25" customHeight="1" thickBot="1">
      <c r="A73" s="39" t="s">
        <v>198</v>
      </c>
      <c r="B73" s="282" t="s">
        <v>303</v>
      </c>
      <c r="C73" s="207">
        <v>-179330.74751650967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466153.97</v>
      </c>
    </row>
    <row r="76" spans="1:3" s="10" customFormat="1" ht="12" customHeight="1" hidden="1">
      <c r="A76" s="29"/>
      <c r="B76" s="6" t="s">
        <v>208</v>
      </c>
      <c r="C76" s="31">
        <v>273643.39</v>
      </c>
    </row>
    <row r="77" spans="1:3" s="10" customFormat="1" ht="12" customHeight="1" hidden="1">
      <c r="A77" s="29"/>
      <c r="B77" s="6" t="s">
        <v>209</v>
      </c>
      <c r="C77" s="31">
        <v>30105.59</v>
      </c>
    </row>
    <row r="78" spans="1:3" s="10" customFormat="1" ht="12" customHeight="1" hidden="1">
      <c r="A78" s="29"/>
      <c r="B78" s="6" t="s">
        <v>210</v>
      </c>
      <c r="C78" s="31">
        <v>114823.33</v>
      </c>
    </row>
    <row r="79" spans="1:3" s="10" customFormat="1" ht="12" customHeight="1" hidden="1">
      <c r="A79" s="29"/>
      <c r="B79" s="6" t="s">
        <v>133</v>
      </c>
      <c r="C79" s="31">
        <v>1392.72</v>
      </c>
    </row>
    <row r="80" spans="1:3" s="10" customFormat="1" ht="12" customHeight="1" hidden="1">
      <c r="A80" s="29"/>
      <c r="B80" s="6" t="s">
        <v>211</v>
      </c>
      <c r="C80" s="31">
        <v>46188.94</v>
      </c>
    </row>
    <row r="81" spans="1:3" s="47" customFormat="1" ht="14.25" customHeight="1">
      <c r="A81" s="85"/>
      <c r="B81" s="193" t="s">
        <v>134</v>
      </c>
      <c r="C81" s="46">
        <v>705688.73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451586.66</v>
      </c>
    </row>
    <row r="84" spans="1:3" s="10" customFormat="1" ht="12" customHeight="1" hidden="1">
      <c r="A84" s="29"/>
      <c r="B84" s="6" t="s">
        <v>208</v>
      </c>
      <c r="C84" s="31">
        <v>265625.42</v>
      </c>
    </row>
    <row r="85" spans="1:3" s="10" customFormat="1" ht="12" customHeight="1" hidden="1">
      <c r="A85" s="29"/>
      <c r="B85" s="6" t="s">
        <v>209</v>
      </c>
      <c r="C85" s="31">
        <v>29726.23</v>
      </c>
    </row>
    <row r="86" spans="1:3" s="10" customFormat="1" ht="12" customHeight="1" hidden="1">
      <c r="A86" s="29"/>
      <c r="B86" s="6" t="s">
        <v>210</v>
      </c>
      <c r="C86" s="31">
        <v>110043.71</v>
      </c>
    </row>
    <row r="87" spans="1:3" s="10" customFormat="1" ht="12" customHeight="1" hidden="1">
      <c r="A87" s="29"/>
      <c r="B87" s="6" t="s">
        <v>133</v>
      </c>
      <c r="C87" s="31">
        <v>1379.54</v>
      </c>
    </row>
    <row r="88" spans="1:3" s="10" customFormat="1" ht="12" customHeight="1" hidden="1">
      <c r="A88" s="29"/>
      <c r="B88" s="6" t="s">
        <v>211</v>
      </c>
      <c r="C88" s="31">
        <v>44811.76</v>
      </c>
    </row>
    <row r="89" spans="1:3" s="47" customFormat="1" ht="18" customHeight="1">
      <c r="A89" s="85"/>
      <c r="B89" s="193" t="s">
        <v>135</v>
      </c>
      <c r="C89" s="46">
        <v>684433.34</v>
      </c>
    </row>
    <row r="90" spans="1:3" s="10" customFormat="1" ht="12" customHeight="1">
      <c r="A90" s="29"/>
      <c r="B90" s="15" t="s">
        <v>136</v>
      </c>
      <c r="C90" s="212">
        <v>0.9698799355914328</v>
      </c>
    </row>
    <row r="91" spans="1:3" s="9" customFormat="1" ht="15.75" customHeight="1">
      <c r="A91" s="12"/>
      <c r="B91" s="193" t="s">
        <v>301</v>
      </c>
      <c r="C91" s="105">
        <v>21255.390000000072</v>
      </c>
    </row>
    <row r="92" spans="1:3" s="10" customFormat="1" ht="15.75" customHeight="1">
      <c r="A92" s="29"/>
      <c r="B92" s="278" t="s">
        <v>97</v>
      </c>
      <c r="C92" s="117">
        <v>14567.310000000056</v>
      </c>
    </row>
    <row r="93" spans="1:3" s="10" customFormat="1" ht="15.75" customHeight="1">
      <c r="A93" s="29"/>
      <c r="B93" s="278" t="s">
        <v>96</v>
      </c>
      <c r="C93" s="118">
        <v>6688.080000000016</v>
      </c>
    </row>
    <row r="94" spans="1:8" s="7" customFormat="1" ht="15.75" customHeight="1">
      <c r="A94" s="305"/>
      <c r="B94" s="145"/>
      <c r="C94" s="349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Короленко, д. 20</v>
      </c>
      <c r="F95" s="473"/>
      <c r="G95" s="473"/>
      <c r="H95" s="160"/>
    </row>
    <row r="96" spans="1:8" s="47" customFormat="1" ht="18.75" customHeight="1">
      <c r="A96" s="326"/>
      <c r="B96" s="141"/>
      <c r="C96" s="139"/>
      <c r="D96" s="386" t="s">
        <v>278</v>
      </c>
      <c r="E96" s="386"/>
      <c r="F96" s="386"/>
      <c r="G96" s="386"/>
      <c r="H96" s="386"/>
    </row>
    <row r="97" spans="1:8" s="47" customFormat="1" ht="8.25" customHeight="1" thickBot="1">
      <c r="A97" s="326"/>
      <c r="B97" s="141"/>
      <c r="C97" s="139"/>
      <c r="D97" s="162"/>
      <c r="E97" s="162"/>
      <c r="F97" s="162"/>
      <c r="G97" s="162"/>
      <c r="H97" s="162"/>
    </row>
    <row r="98" spans="1:8" s="47" customFormat="1" ht="15" customHeight="1">
      <c r="A98" s="326"/>
      <c r="B98" s="141"/>
      <c r="C98" s="139"/>
      <c r="D98" s="475" t="s">
        <v>64</v>
      </c>
      <c r="E98" s="476"/>
      <c r="F98" s="476"/>
      <c r="G98" s="476"/>
      <c r="H98" s="477"/>
    </row>
    <row r="99" spans="1:8" s="7" customFormat="1" ht="15" customHeight="1">
      <c r="A99" s="328"/>
      <c r="B99" s="327"/>
      <c r="C99" s="302"/>
      <c r="D99" s="478" t="s">
        <v>1</v>
      </c>
      <c r="E99" s="479"/>
      <c r="F99" s="479"/>
      <c r="G99" s="479"/>
      <c r="H99" s="480"/>
    </row>
    <row r="100" spans="1:8" s="7" customFormat="1" ht="15" customHeight="1">
      <c r="A100" s="328"/>
      <c r="B100" s="327"/>
      <c r="C100" s="302"/>
      <c r="D100" s="469" t="s">
        <v>65</v>
      </c>
      <c r="E100" s="470"/>
      <c r="F100" s="470"/>
      <c r="G100" s="470"/>
      <c r="H100" s="471"/>
    </row>
    <row r="101" spans="1:8" s="7" customFormat="1" ht="15" customHeight="1">
      <c r="A101" s="328"/>
      <c r="B101" s="326"/>
      <c r="C101" s="302"/>
      <c r="D101" s="469" t="s">
        <v>27</v>
      </c>
      <c r="E101" s="470"/>
      <c r="F101" s="470"/>
      <c r="G101" s="470"/>
      <c r="H101" s="471"/>
    </row>
    <row r="102" spans="1:8" s="47" customFormat="1" ht="15" customHeight="1">
      <c r="A102" s="324"/>
      <c r="B102" s="325"/>
      <c r="C102" s="139"/>
      <c r="D102" s="469" t="s">
        <v>55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40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66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30</v>
      </c>
      <c r="E105" s="470"/>
      <c r="F105" s="470"/>
      <c r="G105" s="470"/>
      <c r="H105" s="471"/>
    </row>
    <row r="106" spans="4:8" ht="15" customHeight="1">
      <c r="D106" s="469" t="s">
        <v>168</v>
      </c>
      <c r="E106" s="470"/>
      <c r="F106" s="470"/>
      <c r="G106" s="470"/>
      <c r="H106" s="471"/>
    </row>
    <row r="107" spans="4:8" ht="15" customHeight="1" thickBot="1">
      <c r="D107" s="458" t="s">
        <v>202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4.7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4</v>
      </c>
      <c r="E112" s="481">
        <v>4</v>
      </c>
      <c r="F112" s="482"/>
      <c r="G112" s="428">
        <v>13370.47</v>
      </c>
      <c r="H112" s="419"/>
    </row>
    <row r="113" spans="4:8" ht="12.75">
      <c r="D113" s="97"/>
      <c r="E113" s="441"/>
      <c r="F113" s="441"/>
      <c r="G113" s="430"/>
      <c r="H113" s="421"/>
    </row>
    <row r="114" spans="4:8" ht="12.75">
      <c r="D114" s="97"/>
      <c r="E114" s="413"/>
      <c r="F114" s="429"/>
      <c r="G114" s="430"/>
      <c r="H114" s="421"/>
    </row>
    <row r="115" spans="4:8" ht="12.75">
      <c r="D115" s="94"/>
      <c r="E115" s="413"/>
      <c r="F115" s="429"/>
      <c r="G115" s="430"/>
      <c r="H115" s="421"/>
    </row>
    <row r="116" spans="4:8" ht="12.75">
      <c r="D116" s="94"/>
      <c r="E116" s="413"/>
      <c r="F116" s="429"/>
      <c r="G116" s="430"/>
      <c r="H116" s="421"/>
    </row>
    <row r="117" spans="4:8" ht="12.75">
      <c r="D117" s="94"/>
      <c r="E117" s="431"/>
      <c r="F117" s="432"/>
      <c r="G117" s="430"/>
      <c r="H117" s="421"/>
    </row>
    <row r="118" spans="4:8" ht="12.75">
      <c r="D118" s="94"/>
      <c r="E118" s="431"/>
      <c r="F118" s="432"/>
      <c r="G118" s="430"/>
      <c r="H118" s="421"/>
    </row>
    <row r="119" spans="4:8" ht="12.75">
      <c r="D119" s="219"/>
      <c r="E119" s="80"/>
      <c r="F119" s="216"/>
      <c r="G119" s="454"/>
      <c r="H119" s="455"/>
    </row>
    <row r="120" spans="4:8" ht="12.75">
      <c r="D120" s="219"/>
      <c r="E120" s="220"/>
      <c r="F120" s="221"/>
      <c r="G120" s="485"/>
      <c r="H120" s="486"/>
    </row>
    <row r="121" spans="4:8" ht="13.5" thickBot="1">
      <c r="D121" s="225"/>
      <c r="E121" s="226"/>
      <c r="F121" s="227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13370.47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9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-102542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239534.76</v>
      </c>
      <c r="F129" s="198">
        <f>+C70</f>
        <v>232846.68</v>
      </c>
      <c r="G129" s="198">
        <f>+C65</f>
        <v>309635.42751650966</v>
      </c>
      <c r="H129" s="199">
        <f>+F129-G129</f>
        <v>-76788.74751650967</v>
      </c>
    </row>
    <row r="130" spans="4:8" ht="15.75" customHeight="1">
      <c r="D130" s="229" t="s">
        <v>170</v>
      </c>
      <c r="E130" s="230"/>
      <c r="F130" s="195">
        <f>+F129/E129</f>
        <v>0.9720788748989916</v>
      </c>
      <c r="G130" s="195">
        <f>+G129/E129</f>
        <v>1.2926534233132163</v>
      </c>
      <c r="H130" s="92"/>
    </row>
    <row r="131" spans="4:8" ht="15.75" customHeight="1">
      <c r="D131" s="154" t="s">
        <v>277</v>
      </c>
      <c r="E131" s="200">
        <f>+C75</f>
        <v>466153.97</v>
      </c>
      <c r="F131" s="200">
        <f>+C83</f>
        <v>451586.66</v>
      </c>
      <c r="G131" s="200">
        <v>459333.31</v>
      </c>
      <c r="H131" s="199">
        <f>+F131-G131</f>
        <v>-7746.650000000023</v>
      </c>
    </row>
    <row r="132" spans="4:8" ht="15.75" customHeight="1" thickBot="1">
      <c r="D132" s="231" t="s">
        <v>170</v>
      </c>
      <c r="E132" s="232"/>
      <c r="F132" s="196">
        <f>+F131/E131</f>
        <v>0.9687500033518968</v>
      </c>
      <c r="G132" s="196">
        <f>+G131/F131</f>
        <v>1.017154293264553</v>
      </c>
      <c r="H132" s="197"/>
    </row>
    <row r="133" spans="4:8" ht="15.75" customHeight="1" thickBot="1">
      <c r="D133" s="185" t="s">
        <v>172</v>
      </c>
      <c r="E133" s="201">
        <f>+E131+E129</f>
        <v>705688.73</v>
      </c>
      <c r="F133" s="201">
        <f>+F131+F129</f>
        <v>684433.34</v>
      </c>
      <c r="G133" s="201">
        <f>+G131+G129</f>
        <v>768968.7375165096</v>
      </c>
      <c r="H133" s="238">
        <f>+H131+H129</f>
        <v>-84535.39751650969</v>
      </c>
    </row>
    <row r="134" spans="4:8" ht="15.75" customHeight="1" thickBot="1">
      <c r="D134" s="405" t="s">
        <v>170</v>
      </c>
      <c r="E134" s="406"/>
      <c r="F134" s="188">
        <f>+F133/E133</f>
        <v>0.9698799355914328</v>
      </c>
      <c r="G134" s="188">
        <f>+G133/F133</f>
        <v>1.1235115132125353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-187077.3975165097</v>
      </c>
    </row>
  </sheetData>
  <sheetProtection/>
  <mergeCells count="42">
    <mergeCell ref="G119:H119"/>
    <mergeCell ref="G120:H120"/>
    <mergeCell ref="D134:E134"/>
    <mergeCell ref="D135:G135"/>
    <mergeCell ref="G121:H121"/>
    <mergeCell ref="G122:H122"/>
    <mergeCell ref="D125:H125"/>
    <mergeCell ref="D127:G127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A1:B1"/>
    <mergeCell ref="D96:H96"/>
    <mergeCell ref="D98:H98"/>
    <mergeCell ref="D99:H99"/>
    <mergeCell ref="A104:B104"/>
    <mergeCell ref="A105:B105"/>
    <mergeCell ref="A3:B3"/>
    <mergeCell ref="D94:H94"/>
    <mergeCell ref="E95:G95"/>
    <mergeCell ref="D100:H100"/>
    <mergeCell ref="D101:H101"/>
    <mergeCell ref="D102:H102"/>
    <mergeCell ref="D103:H103"/>
    <mergeCell ref="D104:H104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5"/>
  <sheetViews>
    <sheetView zoomScale="85" zoomScaleNormal="85" workbookViewId="0" topLeftCell="A1">
      <pane xSplit="2" ySplit="5" topLeftCell="C122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L130" sqref="L130"/>
    </sheetView>
  </sheetViews>
  <sheetFormatPr defaultColWidth="9.00390625" defaultRowHeight="12.75"/>
  <cols>
    <col min="1" max="1" width="6.75390625" style="0" customWidth="1"/>
    <col min="2" max="2" width="60.75390625" style="0" customWidth="1"/>
    <col min="3" max="3" width="15.75390625" style="0" customWidth="1"/>
    <col min="4" max="4" width="9.75390625" style="0" hidden="1" customWidth="1"/>
    <col min="5" max="5" width="9.25390625" style="0" hidden="1" customWidth="1"/>
    <col min="6" max="9" width="16.75390625" style="0" customWidth="1"/>
    <col min="10" max="10" width="12.75390625" style="0" customWidth="1"/>
  </cols>
  <sheetData>
    <row r="1" spans="1:2" s="2" customFormat="1" ht="30" customHeight="1">
      <c r="A1" s="391" t="s">
        <v>176</v>
      </c>
      <c r="B1" s="391"/>
    </row>
    <row r="2" spans="1:2" s="22" customFormat="1" ht="15" customHeight="1">
      <c r="A2" s="318"/>
      <c r="B2" s="191" t="s">
        <v>67</v>
      </c>
    </row>
    <row r="3" spans="1:2" s="22" customFormat="1" ht="15" customHeight="1">
      <c r="A3" s="472" t="s">
        <v>201</v>
      </c>
      <c r="B3" s="472"/>
    </row>
    <row r="4" spans="1:2" s="22" customFormat="1" ht="15" customHeight="1" thickBot="1">
      <c r="A4" s="337"/>
      <c r="B4" s="339" t="s">
        <v>164</v>
      </c>
    </row>
    <row r="5" spans="1:5" s="3" customFormat="1" ht="55.5" customHeight="1" thickBot="1">
      <c r="A5" s="263" t="s">
        <v>203</v>
      </c>
      <c r="B5" s="103" t="s">
        <v>192</v>
      </c>
      <c r="C5" s="210" t="s">
        <v>163</v>
      </c>
      <c r="D5" s="205" t="s">
        <v>241</v>
      </c>
      <c r="E5" s="49" t="s">
        <v>240</v>
      </c>
    </row>
    <row r="6" spans="1:5" s="38" customFormat="1" ht="19.5" customHeight="1" thickTop="1">
      <c r="A6" s="258"/>
      <c r="B6" s="333" t="s">
        <v>296</v>
      </c>
      <c r="C6" s="304"/>
      <c r="D6" s="256" t="e">
        <f>+#REF!*6+#REF!*6</f>
        <v>#REF!</v>
      </c>
      <c r="E6" s="52"/>
    </row>
    <row r="7" spans="1:5" s="41" customFormat="1" ht="16.5" customHeight="1">
      <c r="A7" s="39">
        <v>1</v>
      </c>
      <c r="B7" s="264" t="s">
        <v>382</v>
      </c>
      <c r="C7" s="204">
        <v>483977.34800000006</v>
      </c>
      <c r="D7" s="256" t="e">
        <f>+#REF!*6+#REF!*6</f>
        <v>#REF!</v>
      </c>
      <c r="E7" s="52" t="e">
        <f>+C7-D7</f>
        <v>#REF!</v>
      </c>
    </row>
    <row r="8" spans="1:5" s="34" customFormat="1" ht="11.25" customHeight="1">
      <c r="A8" s="37"/>
      <c r="B8" s="14" t="s">
        <v>217</v>
      </c>
      <c r="C8" s="303"/>
      <c r="D8" s="283"/>
      <c r="E8" s="50"/>
    </row>
    <row r="9" spans="1:5" s="33" customFormat="1" ht="24.75" customHeight="1">
      <c r="A9" s="126" t="s">
        <v>216</v>
      </c>
      <c r="B9" s="266" t="s">
        <v>165</v>
      </c>
      <c r="C9" s="130">
        <v>53113.014</v>
      </c>
      <c r="D9" s="255" t="e">
        <f>+#REF!*6+#REF!*6</f>
        <v>#REF!</v>
      </c>
      <c r="E9" s="52" t="e">
        <f>+C9-D9</f>
        <v>#REF!</v>
      </c>
    </row>
    <row r="10" spans="1:5" s="16" customFormat="1" ht="15" customHeight="1" hidden="1">
      <c r="A10" s="127" t="s">
        <v>295</v>
      </c>
      <c r="B10" s="268" t="s">
        <v>377</v>
      </c>
      <c r="C10" s="119">
        <v>44565.804000000004</v>
      </c>
      <c r="D10" s="284"/>
      <c r="E10" s="51"/>
    </row>
    <row r="11" spans="1:5" s="16" customFormat="1" ht="12.75" customHeight="1" hidden="1">
      <c r="A11" s="127" t="s">
        <v>221</v>
      </c>
      <c r="B11" s="270" t="s">
        <v>375</v>
      </c>
      <c r="C11" s="119">
        <v>4743.6</v>
      </c>
      <c r="D11" s="284"/>
      <c r="E11" s="51"/>
    </row>
    <row r="12" spans="1:5" s="16" customFormat="1" ht="12.75" customHeight="1" hidden="1">
      <c r="A12" s="127" t="s">
        <v>222</v>
      </c>
      <c r="B12" s="268" t="s">
        <v>218</v>
      </c>
      <c r="C12" s="119">
        <v>1773.56</v>
      </c>
      <c r="D12" s="284"/>
      <c r="E12" s="51"/>
    </row>
    <row r="13" spans="1:5" s="16" customFormat="1" ht="12.75" customHeight="1" hidden="1">
      <c r="A13" s="127" t="s">
        <v>223</v>
      </c>
      <c r="B13" s="268" t="s">
        <v>219</v>
      </c>
      <c r="C13" s="119">
        <v>93.89</v>
      </c>
      <c r="D13" s="284"/>
      <c r="E13" s="51"/>
    </row>
    <row r="14" spans="1:5" s="16" customFormat="1" ht="12.75" customHeight="1" hidden="1">
      <c r="A14" s="127" t="s">
        <v>224</v>
      </c>
      <c r="B14" s="268" t="s">
        <v>220</v>
      </c>
      <c r="C14" s="119">
        <v>0</v>
      </c>
      <c r="D14" s="284"/>
      <c r="E14" s="51"/>
    </row>
    <row r="15" spans="1:5" s="16" customFormat="1" ht="12.75" customHeight="1" hidden="1">
      <c r="A15" s="127" t="s">
        <v>225</v>
      </c>
      <c r="B15" s="268" t="s">
        <v>293</v>
      </c>
      <c r="C15" s="119">
        <v>1936.16</v>
      </c>
      <c r="D15" s="284"/>
      <c r="E15" s="51"/>
    </row>
    <row r="16" spans="1:5" s="16" customFormat="1" ht="12.75" customHeight="1" hidden="1">
      <c r="A16" s="127" t="s">
        <v>226</v>
      </c>
      <c r="B16" s="268" t="s">
        <v>305</v>
      </c>
      <c r="C16" s="119">
        <v>0</v>
      </c>
      <c r="D16" s="284"/>
      <c r="E16" s="51"/>
    </row>
    <row r="17" spans="1:5" s="33" customFormat="1" ht="15.75" customHeight="1">
      <c r="A17" s="126" t="s">
        <v>227</v>
      </c>
      <c r="B17" s="266" t="s">
        <v>204</v>
      </c>
      <c r="C17" s="130">
        <v>53745.784</v>
      </c>
      <c r="D17" s="255" t="e">
        <f>+#REF!*6+#REF!*6</f>
        <v>#REF!</v>
      </c>
      <c r="E17" s="58" t="e">
        <f>+C17-D17</f>
        <v>#REF!</v>
      </c>
    </row>
    <row r="18" spans="1:5" s="16" customFormat="1" ht="15.75" customHeight="1" hidden="1">
      <c r="A18" s="127" t="s">
        <v>228</v>
      </c>
      <c r="B18" s="268" t="s">
        <v>229</v>
      </c>
      <c r="C18" s="119">
        <v>42650.584</v>
      </c>
      <c r="D18" s="285"/>
      <c r="E18" s="59"/>
    </row>
    <row r="19" spans="1:5" s="16" customFormat="1" ht="15.75" customHeight="1" hidden="1">
      <c r="A19" s="127" t="s">
        <v>231</v>
      </c>
      <c r="B19" s="268" t="s">
        <v>306</v>
      </c>
      <c r="C19" s="119">
        <v>0</v>
      </c>
      <c r="D19" s="285"/>
      <c r="E19" s="59"/>
    </row>
    <row r="20" spans="1:5" s="16" customFormat="1" ht="15.75" customHeight="1" hidden="1">
      <c r="A20" s="127" t="s">
        <v>232</v>
      </c>
      <c r="B20" s="268" t="s">
        <v>230</v>
      </c>
      <c r="C20" s="119">
        <v>0</v>
      </c>
      <c r="D20" s="285"/>
      <c r="E20" s="59"/>
    </row>
    <row r="21" spans="1:5" s="16" customFormat="1" ht="15.75" customHeight="1" hidden="1">
      <c r="A21" s="127" t="s">
        <v>294</v>
      </c>
      <c r="B21" s="268" t="s">
        <v>233</v>
      </c>
      <c r="C21" s="119">
        <v>11095.2</v>
      </c>
      <c r="D21" s="285"/>
      <c r="E21" s="59"/>
    </row>
    <row r="22" spans="1:5" s="33" customFormat="1" ht="15.75" customHeight="1">
      <c r="A22" s="126" t="s">
        <v>242</v>
      </c>
      <c r="B22" s="266" t="s">
        <v>205</v>
      </c>
      <c r="C22" s="130">
        <v>172053.11</v>
      </c>
      <c r="D22" s="255" t="e">
        <f>+#REF!*6+#REF!*6</f>
        <v>#REF!</v>
      </c>
      <c r="E22" s="58" t="e">
        <f>+C22-D22</f>
        <v>#REF!</v>
      </c>
    </row>
    <row r="23" spans="1:5" s="16" customFormat="1" ht="15.75" customHeight="1" hidden="1">
      <c r="A23" s="127" t="s">
        <v>243</v>
      </c>
      <c r="B23" s="268" t="s">
        <v>174</v>
      </c>
      <c r="C23" s="119">
        <v>119192.95</v>
      </c>
      <c r="D23" s="284"/>
      <c r="E23" s="51"/>
    </row>
    <row r="24" spans="1:5" s="16" customFormat="1" ht="15.75" customHeight="1" hidden="1">
      <c r="A24" s="127" t="s">
        <v>244</v>
      </c>
      <c r="B24" s="268" t="s">
        <v>182</v>
      </c>
      <c r="C24" s="119">
        <v>0</v>
      </c>
      <c r="D24" s="284"/>
      <c r="E24" s="51"/>
    </row>
    <row r="25" spans="1:5" s="16" customFormat="1" ht="15.75" customHeight="1" hidden="1">
      <c r="A25" s="127" t="s">
        <v>245</v>
      </c>
      <c r="B25" s="268" t="s">
        <v>183</v>
      </c>
      <c r="C25" s="119">
        <v>0</v>
      </c>
      <c r="D25" s="284"/>
      <c r="E25" s="51"/>
    </row>
    <row r="26" spans="1:5" s="16" customFormat="1" ht="15.75" customHeight="1" hidden="1">
      <c r="A26" s="127" t="s">
        <v>246</v>
      </c>
      <c r="B26" s="268" t="s">
        <v>297</v>
      </c>
      <c r="C26" s="119">
        <v>52660.06</v>
      </c>
      <c r="D26" s="284"/>
      <c r="E26" s="51"/>
    </row>
    <row r="27" spans="1:5" s="16" customFormat="1" ht="15.75" customHeight="1" hidden="1">
      <c r="A27" s="127" t="s">
        <v>247</v>
      </c>
      <c r="B27" s="268" t="s">
        <v>305</v>
      </c>
      <c r="C27" s="119">
        <v>200.1</v>
      </c>
      <c r="D27" s="284"/>
      <c r="E27" s="51"/>
    </row>
    <row r="28" spans="1:5" s="33" customFormat="1" ht="15.75" customHeight="1">
      <c r="A28" s="126" t="s">
        <v>248</v>
      </c>
      <c r="B28" s="343" t="s">
        <v>290</v>
      </c>
      <c r="C28" s="130">
        <v>99062.94</v>
      </c>
      <c r="D28" s="255" t="e">
        <f>+#REF!*6+#REF!*6</f>
        <v>#REF!</v>
      </c>
      <c r="E28" s="58" t="e">
        <f>+C28-D28</f>
        <v>#REF!</v>
      </c>
    </row>
    <row r="29" spans="1:5" s="16" customFormat="1" ht="15.75" customHeight="1" hidden="1">
      <c r="A29" s="127" t="s">
        <v>249</v>
      </c>
      <c r="B29" s="268" t="s">
        <v>188</v>
      </c>
      <c r="C29" s="119">
        <v>0</v>
      </c>
      <c r="D29" s="285" t="e">
        <f>+#REF!*6+#REF!*6</f>
        <v>#REF!</v>
      </c>
      <c r="E29" s="59" t="e">
        <f aca="true" t="shared" si="0" ref="E29:E34">+C29-D29</f>
        <v>#REF!</v>
      </c>
    </row>
    <row r="30" spans="1:5" s="16" customFormat="1" ht="15.75" customHeight="1" hidden="1">
      <c r="A30" s="127" t="s">
        <v>250</v>
      </c>
      <c r="B30" s="268" t="s">
        <v>189</v>
      </c>
      <c r="C30" s="119">
        <v>0</v>
      </c>
      <c r="D30" s="285" t="e">
        <f>+#REF!*6+#REF!*6</f>
        <v>#REF!</v>
      </c>
      <c r="E30" s="59" t="e">
        <f t="shared" si="0"/>
        <v>#REF!</v>
      </c>
    </row>
    <row r="31" spans="1:5" s="33" customFormat="1" ht="15.75" customHeight="1">
      <c r="A31" s="126" t="s">
        <v>252</v>
      </c>
      <c r="B31" s="266" t="s">
        <v>251</v>
      </c>
      <c r="C31" s="355">
        <v>86988.5</v>
      </c>
      <c r="D31" s="255" t="e">
        <f>+#REF!*6+#REF!*6</f>
        <v>#REF!</v>
      </c>
      <c r="E31" s="58" t="e">
        <f t="shared" si="0"/>
        <v>#REF!</v>
      </c>
    </row>
    <row r="32" spans="1:5" s="35" customFormat="1" ht="15.75" customHeight="1">
      <c r="A32" s="127" t="s">
        <v>253</v>
      </c>
      <c r="B32" s="343" t="s">
        <v>235</v>
      </c>
      <c r="C32" s="119">
        <v>0</v>
      </c>
      <c r="D32" s="285" t="e">
        <f>+#REF!*6+#REF!*6</f>
        <v>#REF!</v>
      </c>
      <c r="E32" s="59" t="e">
        <f t="shared" si="0"/>
        <v>#REF!</v>
      </c>
    </row>
    <row r="33" spans="1:5" s="35" customFormat="1" ht="15.75" customHeight="1">
      <c r="A33" s="127" t="s">
        <v>254</v>
      </c>
      <c r="B33" s="343" t="s">
        <v>180</v>
      </c>
      <c r="C33" s="119">
        <v>7225.32</v>
      </c>
      <c r="D33" s="285" t="e">
        <f>+#REF!*6+#REF!*6</f>
        <v>#REF!</v>
      </c>
      <c r="E33" s="59" t="e">
        <f t="shared" si="0"/>
        <v>#REF!</v>
      </c>
    </row>
    <row r="34" spans="1:5" s="35" customFormat="1" ht="15.75" customHeight="1">
      <c r="A34" s="127" t="s">
        <v>255</v>
      </c>
      <c r="B34" s="266" t="s">
        <v>236</v>
      </c>
      <c r="C34" s="119">
        <v>79763.18</v>
      </c>
      <c r="D34" s="285" t="e">
        <f>+#REF!*6+#REF!*6</f>
        <v>#REF!</v>
      </c>
      <c r="E34" s="59" t="e">
        <f t="shared" si="0"/>
        <v>#REF!</v>
      </c>
    </row>
    <row r="35" spans="1:5" s="34" customFormat="1" ht="15.75" customHeight="1" hidden="1">
      <c r="A35" s="37" t="s">
        <v>257</v>
      </c>
      <c r="B35" s="272" t="s">
        <v>378</v>
      </c>
      <c r="C35" s="95">
        <v>4640</v>
      </c>
      <c r="D35" s="286"/>
      <c r="E35" s="61"/>
    </row>
    <row r="36" spans="1:5" s="34" customFormat="1" ht="15.75" customHeight="1" hidden="1">
      <c r="A36" s="37" t="s">
        <v>258</v>
      </c>
      <c r="B36" s="273" t="s">
        <v>280</v>
      </c>
      <c r="C36" s="95">
        <v>5730.75</v>
      </c>
      <c r="D36" s="286"/>
      <c r="E36" s="61"/>
    </row>
    <row r="37" spans="1:5" s="34" customFormat="1" ht="15.75" customHeight="1" hidden="1">
      <c r="A37" s="37" t="s">
        <v>260</v>
      </c>
      <c r="B37" s="273" t="s">
        <v>281</v>
      </c>
      <c r="C37" s="95">
        <v>62034.77</v>
      </c>
      <c r="D37" s="286"/>
      <c r="E37" s="61"/>
    </row>
    <row r="38" spans="1:5" s="34" customFormat="1" ht="15.75" customHeight="1" hidden="1">
      <c r="A38" s="37" t="s">
        <v>262</v>
      </c>
      <c r="B38" s="274" t="s">
        <v>282</v>
      </c>
      <c r="C38" s="95">
        <v>7357.66</v>
      </c>
      <c r="D38" s="286"/>
      <c r="E38" s="61"/>
    </row>
    <row r="39" spans="1:5" s="34" customFormat="1" ht="15.75" customHeight="1" hidden="1">
      <c r="A39" s="37" t="s">
        <v>261</v>
      </c>
      <c r="B39" s="274" t="s">
        <v>283</v>
      </c>
      <c r="C39" s="95">
        <v>0</v>
      </c>
      <c r="D39" s="286"/>
      <c r="E39" s="61"/>
    </row>
    <row r="40" spans="1:5" s="56" customFormat="1" ht="15.75" customHeight="1">
      <c r="A40" s="126" t="s">
        <v>272</v>
      </c>
      <c r="B40" s="343" t="s">
        <v>376</v>
      </c>
      <c r="C40" s="130">
        <v>19014</v>
      </c>
      <c r="D40" s="287"/>
      <c r="E40" s="62"/>
    </row>
    <row r="41" spans="1:5" s="41" customFormat="1" ht="24" customHeight="1">
      <c r="A41" s="39" t="s">
        <v>234</v>
      </c>
      <c r="B41" s="264" t="s">
        <v>298</v>
      </c>
      <c r="C41" s="46">
        <v>47519.367</v>
      </c>
      <c r="D41" s="256" t="e">
        <f>+D42+D50+D59</f>
        <v>#REF!</v>
      </c>
      <c r="E41" s="78" t="e">
        <f>+C41-D41</f>
        <v>#REF!</v>
      </c>
    </row>
    <row r="42" spans="1:5" s="33" customFormat="1" ht="24" customHeight="1">
      <c r="A42" s="126" t="s">
        <v>237</v>
      </c>
      <c r="B42" s="266" t="s">
        <v>279</v>
      </c>
      <c r="C42" s="130">
        <v>15160.018</v>
      </c>
      <c r="D42" s="255" t="e">
        <f>+#REF!*6+#REF!*6</f>
        <v>#REF!</v>
      </c>
      <c r="E42" s="63"/>
    </row>
    <row r="43" spans="1:5" s="56" customFormat="1" ht="12.75" customHeight="1" hidden="1">
      <c r="A43" s="127" t="s">
        <v>367</v>
      </c>
      <c r="B43" s="268" t="s">
        <v>218</v>
      </c>
      <c r="C43" s="119">
        <v>0</v>
      </c>
      <c r="D43" s="288"/>
      <c r="E43" s="70"/>
    </row>
    <row r="44" spans="1:5" s="56" customFormat="1" ht="12.75" customHeight="1" hidden="1">
      <c r="A44" s="127" t="s">
        <v>368</v>
      </c>
      <c r="B44" s="270" t="s">
        <v>375</v>
      </c>
      <c r="C44" s="119">
        <v>0</v>
      </c>
      <c r="D44" s="288"/>
      <c r="E44" s="70"/>
    </row>
    <row r="45" spans="1:5" s="56" customFormat="1" ht="12.75" customHeight="1" hidden="1">
      <c r="A45" s="127" t="s">
        <v>369</v>
      </c>
      <c r="B45" s="268" t="s">
        <v>239</v>
      </c>
      <c r="C45" s="119">
        <v>2595.9</v>
      </c>
      <c r="D45" s="288"/>
      <c r="E45" s="70"/>
    </row>
    <row r="46" spans="1:5" s="56" customFormat="1" ht="12.75" customHeight="1" hidden="1">
      <c r="A46" s="127" t="s">
        <v>371</v>
      </c>
      <c r="B46" s="268" t="s">
        <v>219</v>
      </c>
      <c r="C46" s="119">
        <v>745.35</v>
      </c>
      <c r="D46" s="288"/>
      <c r="E46" s="70"/>
    </row>
    <row r="47" spans="1:5" s="56" customFormat="1" ht="12.75" customHeight="1" hidden="1">
      <c r="A47" s="127" t="s">
        <v>372</v>
      </c>
      <c r="B47" s="268" t="s">
        <v>220</v>
      </c>
      <c r="C47" s="119">
        <v>0</v>
      </c>
      <c r="D47" s="288"/>
      <c r="E47" s="70"/>
    </row>
    <row r="48" spans="1:5" s="56" customFormat="1" ht="12.75" customHeight="1" hidden="1">
      <c r="A48" s="127" t="s">
        <v>373</v>
      </c>
      <c r="B48" s="268" t="s">
        <v>293</v>
      </c>
      <c r="C48" s="119">
        <v>0</v>
      </c>
      <c r="D48" s="288"/>
      <c r="E48" s="70"/>
    </row>
    <row r="49" spans="1:5" s="56" customFormat="1" ht="12.75" customHeight="1" hidden="1">
      <c r="A49" s="127" t="s">
        <v>374</v>
      </c>
      <c r="B49" s="268" t="s">
        <v>305</v>
      </c>
      <c r="C49" s="119">
        <v>11818.768</v>
      </c>
      <c r="D49" s="288"/>
      <c r="E49" s="70"/>
    </row>
    <row r="50" spans="1:5" s="33" customFormat="1" ht="15.75" customHeight="1">
      <c r="A50" s="126" t="s">
        <v>238</v>
      </c>
      <c r="B50" s="266" t="s">
        <v>256</v>
      </c>
      <c r="C50" s="130">
        <v>30287.16</v>
      </c>
      <c r="D50" s="289" t="e">
        <f>+D51+D52+D53</f>
        <v>#REF!</v>
      </c>
      <c r="E50" s="52" t="e">
        <f>+C50-D50</f>
        <v>#REF!</v>
      </c>
    </row>
    <row r="51" spans="1:5" s="17" customFormat="1" ht="15.75" customHeight="1">
      <c r="A51" s="127" t="s">
        <v>263</v>
      </c>
      <c r="B51" s="266" t="s">
        <v>235</v>
      </c>
      <c r="C51" s="119">
        <v>0</v>
      </c>
      <c r="D51" s="285" t="e">
        <f>+#REF!*6+#REF!*6</f>
        <v>#REF!</v>
      </c>
      <c r="E51" s="52" t="e">
        <f>+C51-D51</f>
        <v>#REF!</v>
      </c>
    </row>
    <row r="52" spans="1:5" s="17" customFormat="1" ht="15.75" customHeight="1">
      <c r="A52" s="127" t="s">
        <v>264</v>
      </c>
      <c r="B52" s="266" t="s">
        <v>180</v>
      </c>
      <c r="C52" s="119">
        <v>0</v>
      </c>
      <c r="D52" s="285" t="e">
        <f>+#REF!*6+#REF!*6</f>
        <v>#REF!</v>
      </c>
      <c r="E52" s="52" t="e">
        <f>+C52-D52</f>
        <v>#REF!</v>
      </c>
    </row>
    <row r="53" spans="1:5" s="17" customFormat="1" ht="15.75" customHeight="1">
      <c r="A53" s="127" t="s">
        <v>265</v>
      </c>
      <c r="B53" s="266" t="s">
        <v>236</v>
      </c>
      <c r="C53" s="119">
        <v>30287.16</v>
      </c>
      <c r="D53" s="285" t="e">
        <f>+#REF!*6+#REF!*6</f>
        <v>#REF!</v>
      </c>
      <c r="E53" s="52" t="e">
        <f>+C53-D53</f>
        <v>#REF!</v>
      </c>
    </row>
    <row r="54" spans="1:5" s="36" customFormat="1" ht="15.75" customHeight="1" hidden="1">
      <c r="A54" s="298" t="s">
        <v>266</v>
      </c>
      <c r="B54" s="272" t="s">
        <v>378</v>
      </c>
      <c r="C54" s="95">
        <v>1050</v>
      </c>
      <c r="D54" s="290"/>
      <c r="E54" s="64"/>
    </row>
    <row r="55" spans="1:5" s="36" customFormat="1" ht="15.75" customHeight="1" hidden="1">
      <c r="A55" s="298" t="s">
        <v>267</v>
      </c>
      <c r="B55" s="273" t="s">
        <v>280</v>
      </c>
      <c r="C55" s="95">
        <v>0</v>
      </c>
      <c r="D55" s="290"/>
      <c r="E55" s="64"/>
    </row>
    <row r="56" spans="1:5" s="36" customFormat="1" ht="15.75" customHeight="1" hidden="1">
      <c r="A56" s="298" t="s">
        <v>268</v>
      </c>
      <c r="B56" s="273" t="s">
        <v>281</v>
      </c>
      <c r="C56" s="95">
        <v>29026.24</v>
      </c>
      <c r="D56" s="290"/>
      <c r="E56" s="64"/>
    </row>
    <row r="57" spans="1:5" s="36" customFormat="1" ht="15.75" customHeight="1" hidden="1">
      <c r="A57" s="298" t="s">
        <v>269</v>
      </c>
      <c r="B57" s="274" t="s">
        <v>282</v>
      </c>
      <c r="C57" s="95">
        <v>210.92</v>
      </c>
      <c r="D57" s="290"/>
      <c r="E57" s="64"/>
    </row>
    <row r="58" spans="1:5" s="36" customFormat="1" ht="15.75" customHeight="1" hidden="1">
      <c r="A58" s="298" t="s">
        <v>270</v>
      </c>
      <c r="B58" s="274" t="s">
        <v>283</v>
      </c>
      <c r="C58" s="95">
        <v>0</v>
      </c>
      <c r="D58" s="290"/>
      <c r="E58" s="64"/>
    </row>
    <row r="59" spans="1:5" s="33" customFormat="1" ht="15.75" customHeight="1">
      <c r="A59" s="126" t="s">
        <v>179</v>
      </c>
      <c r="B59" s="266" t="s">
        <v>271</v>
      </c>
      <c r="C59" s="130">
        <v>2072.1890000000003</v>
      </c>
      <c r="D59" s="291"/>
      <c r="E59" s="63"/>
    </row>
    <row r="60" spans="1:5" s="41" customFormat="1" ht="17.25" customHeight="1">
      <c r="A60" s="39" t="s">
        <v>181</v>
      </c>
      <c r="B60" s="264" t="s">
        <v>206</v>
      </c>
      <c r="C60" s="46">
        <v>71682.78</v>
      </c>
      <c r="D60" s="255" t="e">
        <f>+#REF!*6+#REF!*6</f>
        <v>#REF!</v>
      </c>
      <c r="E60" s="52" t="e">
        <f>+C60-D60</f>
        <v>#REF!</v>
      </c>
    </row>
    <row r="61" spans="1:5" s="41" customFormat="1" ht="24.75" customHeight="1">
      <c r="A61" s="39" t="s">
        <v>187</v>
      </c>
      <c r="B61" s="264" t="s">
        <v>200</v>
      </c>
      <c r="C61" s="46">
        <v>38408.28</v>
      </c>
      <c r="D61" s="255" t="e">
        <f>+#REF!*6+#REF!*6</f>
        <v>#REF!</v>
      </c>
      <c r="E61" s="52" t="e">
        <f>+C61-D61</f>
        <v>#REF!</v>
      </c>
    </row>
    <row r="62" spans="1:5" s="42" customFormat="1" ht="12">
      <c r="A62" s="53" t="s">
        <v>190</v>
      </c>
      <c r="B62" s="109" t="s">
        <v>132</v>
      </c>
      <c r="C62" s="52">
        <v>575054.408</v>
      </c>
      <c r="D62" s="292" t="e">
        <f>+D9+D17+D22+D28+D31+D60+D61</f>
        <v>#REF!</v>
      </c>
      <c r="E62" s="52" t="e">
        <f>+C62-D62</f>
        <v>#REF!</v>
      </c>
    </row>
    <row r="63" spans="1:5" s="42" customFormat="1" ht="12">
      <c r="A63" s="53" t="s">
        <v>191</v>
      </c>
      <c r="B63" s="109" t="s">
        <v>299</v>
      </c>
      <c r="C63" s="52">
        <v>47519.367</v>
      </c>
      <c r="D63" s="98"/>
      <c r="E63" s="55"/>
    </row>
    <row r="64" spans="1:5" s="42" customFormat="1" ht="27" customHeight="1" thickBot="1">
      <c r="A64" s="43" t="s">
        <v>193</v>
      </c>
      <c r="B64" s="40" t="s">
        <v>25</v>
      </c>
      <c r="C64" s="124">
        <v>1136.9744011825471</v>
      </c>
      <c r="D64" s="99"/>
      <c r="E64" s="75"/>
    </row>
    <row r="65" spans="1:5" s="42" customFormat="1" ht="27" customHeight="1" thickBot="1">
      <c r="A65" s="53" t="s">
        <v>194</v>
      </c>
      <c r="B65" s="279" t="s">
        <v>3</v>
      </c>
      <c r="C65" s="323">
        <v>623710.7494011825</v>
      </c>
      <c r="D65" s="256" t="e">
        <f>+#REF!*6+#REF!*6</f>
        <v>#REF!</v>
      </c>
      <c r="E65" s="79" t="e">
        <f>+C65-D65</f>
        <v>#REF!</v>
      </c>
    </row>
    <row r="66" spans="1:5" s="42" customFormat="1" ht="17.25" customHeight="1" thickBot="1">
      <c r="A66" s="43" t="s">
        <v>195</v>
      </c>
      <c r="B66" s="281" t="s">
        <v>185</v>
      </c>
      <c r="C66" s="206">
        <v>-121401</v>
      </c>
      <c r="D66" s="98"/>
      <c r="E66" s="55"/>
    </row>
    <row r="67" spans="1:5" s="41" customFormat="1" ht="18" customHeight="1">
      <c r="A67" s="43" t="s">
        <v>196</v>
      </c>
      <c r="B67" s="281" t="s">
        <v>300</v>
      </c>
      <c r="C67" s="260">
        <v>599624.94</v>
      </c>
      <c r="D67" s="293" t="e">
        <f>+D68+D69</f>
        <v>#REF!</v>
      </c>
      <c r="E67" s="74"/>
    </row>
    <row r="68" spans="1:5" s="72" customFormat="1" ht="14.25" customHeight="1" hidden="1">
      <c r="A68" s="128" t="s">
        <v>285</v>
      </c>
      <c r="B68" s="44" t="s">
        <v>284</v>
      </c>
      <c r="C68" s="119">
        <v>599624.94</v>
      </c>
      <c r="D68" s="294" t="e">
        <f>+#REF!*#REF!*6+#REF!*#REF!*6</f>
        <v>#REF!</v>
      </c>
      <c r="E68" s="86" t="e">
        <f>+C68-D68</f>
        <v>#REF!</v>
      </c>
    </row>
    <row r="69" spans="1:5" s="73" customFormat="1" ht="14.25" customHeight="1" hidden="1">
      <c r="A69" s="128" t="s">
        <v>286</v>
      </c>
      <c r="B69" s="44" t="s">
        <v>289</v>
      </c>
      <c r="C69" s="119">
        <v>0</v>
      </c>
      <c r="D69" s="294" t="e">
        <f>+#REF!*#REF!*6+#REF!*#REF!*6</f>
        <v>#REF!</v>
      </c>
      <c r="E69" s="71"/>
    </row>
    <row r="70" spans="1:5" s="41" customFormat="1" ht="18.75" customHeight="1" thickBot="1">
      <c r="A70" s="43" t="s">
        <v>197</v>
      </c>
      <c r="B70" s="281" t="s">
        <v>366</v>
      </c>
      <c r="C70" s="118">
        <v>580080.36</v>
      </c>
      <c r="D70" s="257"/>
      <c r="E70" s="77"/>
    </row>
    <row r="71" spans="1:5" s="45" customFormat="1" ht="15" customHeight="1" hidden="1">
      <c r="A71" s="128" t="s">
        <v>287</v>
      </c>
      <c r="B71" s="44" t="s">
        <v>284</v>
      </c>
      <c r="C71" s="261">
        <v>580080.36</v>
      </c>
      <c r="D71" s="295"/>
      <c r="E71" s="55"/>
    </row>
    <row r="72" spans="1:5" s="45" customFormat="1" ht="15" customHeight="1" hidden="1" thickBot="1">
      <c r="A72" s="128" t="s">
        <v>288</v>
      </c>
      <c r="B72" s="44" t="s">
        <v>289</v>
      </c>
      <c r="C72" s="262">
        <v>0</v>
      </c>
      <c r="D72" s="295"/>
      <c r="E72" s="55"/>
    </row>
    <row r="73" spans="1:5" s="42" customFormat="1" ht="24" customHeight="1" thickBot="1">
      <c r="A73" s="39" t="s">
        <v>198</v>
      </c>
      <c r="B73" s="282" t="s">
        <v>303</v>
      </c>
      <c r="C73" s="207">
        <v>-165031.38940118253</v>
      </c>
      <c r="D73" s="98"/>
      <c r="E73" s="55"/>
    </row>
    <row r="74" spans="1:5" s="8" customFormat="1" ht="16.5" customHeight="1">
      <c r="A74" s="258"/>
      <c r="B74" s="259" t="s">
        <v>199</v>
      </c>
      <c r="C74" s="129"/>
      <c r="D74" s="296"/>
      <c r="E74" s="76"/>
    </row>
    <row r="75" spans="1:5" s="8" customFormat="1" ht="15.75" customHeight="1">
      <c r="A75" s="132"/>
      <c r="B75" s="133" t="s">
        <v>177</v>
      </c>
      <c r="C75" s="31">
        <v>1295353.59</v>
      </c>
      <c r="D75" s="251"/>
      <c r="E75" s="81"/>
    </row>
    <row r="76" spans="1:5" s="10" customFormat="1" ht="15.75" customHeight="1" hidden="1">
      <c r="A76" s="29"/>
      <c r="B76" s="6" t="s">
        <v>208</v>
      </c>
      <c r="C76" s="31">
        <v>685017.33</v>
      </c>
      <c r="D76" s="250"/>
      <c r="E76" s="82"/>
    </row>
    <row r="77" spans="1:5" s="10" customFormat="1" ht="15.75" customHeight="1" hidden="1">
      <c r="A77" s="29"/>
      <c r="B77" s="6" t="s">
        <v>209</v>
      </c>
      <c r="C77" s="31">
        <v>111311.82</v>
      </c>
      <c r="D77" s="250">
        <v>268038.44</v>
      </c>
      <c r="E77" s="82"/>
    </row>
    <row r="78" spans="1:5" s="10" customFormat="1" ht="15.75" customHeight="1" hidden="1">
      <c r="A78" s="29"/>
      <c r="B78" s="6" t="s">
        <v>210</v>
      </c>
      <c r="C78" s="31">
        <v>335590.23</v>
      </c>
      <c r="D78" s="250"/>
      <c r="E78" s="82"/>
    </row>
    <row r="79" spans="1:5" s="10" customFormat="1" ht="15.75" customHeight="1" hidden="1">
      <c r="A79" s="29"/>
      <c r="B79" s="6" t="s">
        <v>133</v>
      </c>
      <c r="C79" s="31">
        <v>11323.57</v>
      </c>
      <c r="D79" s="250"/>
      <c r="E79" s="82"/>
    </row>
    <row r="80" spans="1:5" s="10" customFormat="1" ht="15.75" customHeight="1" hidden="1">
      <c r="A80" s="29"/>
      <c r="B80" s="6" t="s">
        <v>211</v>
      </c>
      <c r="C80" s="31">
        <v>152110.64</v>
      </c>
      <c r="D80" s="250"/>
      <c r="E80" s="82"/>
    </row>
    <row r="81" spans="1:5" s="47" customFormat="1" ht="19.5" customHeight="1">
      <c r="A81" s="85"/>
      <c r="B81" s="193" t="s">
        <v>134</v>
      </c>
      <c r="C81" s="46">
        <v>1894978.53</v>
      </c>
      <c r="D81" s="136"/>
      <c r="E81" s="84"/>
    </row>
    <row r="82" spans="1:5" s="10" customFormat="1" ht="5.25" customHeight="1">
      <c r="A82" s="29"/>
      <c r="B82" s="6"/>
      <c r="C82" s="31"/>
      <c r="D82" s="250"/>
      <c r="E82" s="82"/>
    </row>
    <row r="83" spans="1:5" s="47" customFormat="1" ht="15.75" customHeight="1">
      <c r="A83" s="134"/>
      <c r="B83" s="133" t="s">
        <v>178</v>
      </c>
      <c r="C83" s="31">
        <v>1236316.73</v>
      </c>
      <c r="D83" s="136"/>
      <c r="E83" s="84"/>
    </row>
    <row r="84" spans="1:5" s="10" customFormat="1" ht="15.75" customHeight="1" hidden="1">
      <c r="A84" s="29"/>
      <c r="B84" s="6" t="s">
        <v>208</v>
      </c>
      <c r="C84" s="31">
        <v>658362.38</v>
      </c>
      <c r="D84" s="250"/>
      <c r="E84" s="82"/>
    </row>
    <row r="85" spans="1:5" s="10" customFormat="1" ht="15.75" customHeight="1" hidden="1">
      <c r="A85" s="29"/>
      <c r="B85" s="6" t="s">
        <v>209</v>
      </c>
      <c r="C85" s="31">
        <v>106987.26</v>
      </c>
      <c r="D85" s="250"/>
      <c r="E85" s="82"/>
    </row>
    <row r="86" spans="1:5" s="10" customFormat="1" ht="15.75" customHeight="1" hidden="1">
      <c r="A86" s="29"/>
      <c r="B86" s="6" t="s">
        <v>210</v>
      </c>
      <c r="C86" s="31">
        <v>315610.69</v>
      </c>
      <c r="D86" s="250"/>
      <c r="E86" s="82"/>
    </row>
    <row r="87" spans="1:5" s="10" customFormat="1" ht="15.75" customHeight="1" hidden="1">
      <c r="A87" s="29"/>
      <c r="B87" s="6" t="s">
        <v>133</v>
      </c>
      <c r="C87" s="31">
        <v>10739.71</v>
      </c>
      <c r="D87" s="250"/>
      <c r="E87" s="82"/>
    </row>
    <row r="88" spans="1:5" s="10" customFormat="1" ht="15.75" customHeight="1" hidden="1">
      <c r="A88" s="29"/>
      <c r="B88" s="6" t="s">
        <v>211</v>
      </c>
      <c r="C88" s="31">
        <v>144616.69</v>
      </c>
      <c r="D88" s="250"/>
      <c r="E88" s="82"/>
    </row>
    <row r="89" spans="1:5" s="47" customFormat="1" ht="19.5" customHeight="1">
      <c r="A89" s="85"/>
      <c r="B89" s="193" t="s">
        <v>135</v>
      </c>
      <c r="C89" s="46">
        <v>1816397.09</v>
      </c>
      <c r="D89" s="136"/>
      <c r="E89" s="84"/>
    </row>
    <row r="90" spans="1:5" s="10" customFormat="1" ht="12" customHeight="1">
      <c r="A90" s="29"/>
      <c r="B90" s="15" t="s">
        <v>136</v>
      </c>
      <c r="C90" s="212">
        <v>0.958531751808291</v>
      </c>
      <c r="D90" s="250"/>
      <c r="E90" s="82"/>
    </row>
    <row r="91" spans="1:5" s="9" customFormat="1" ht="15.75" customHeight="1">
      <c r="A91" s="12"/>
      <c r="B91" s="193" t="s">
        <v>301</v>
      </c>
      <c r="C91" s="105">
        <v>78581.43999999983</v>
      </c>
      <c r="D91" s="297"/>
      <c r="E91" s="83"/>
    </row>
    <row r="92" spans="1:5" s="10" customFormat="1" ht="15.75" customHeight="1">
      <c r="A92" s="29"/>
      <c r="B92" s="278" t="s">
        <v>97</v>
      </c>
      <c r="C92" s="117">
        <v>59036.85999999987</v>
      </c>
      <c r="D92" s="250"/>
      <c r="E92" s="82"/>
    </row>
    <row r="93" spans="1:5" s="10" customFormat="1" ht="15.75" customHeight="1">
      <c r="A93" s="29"/>
      <c r="B93" s="278" t="s">
        <v>96</v>
      </c>
      <c r="C93" s="118">
        <v>19544.58</v>
      </c>
      <c r="D93" s="67"/>
      <c r="E93" s="82"/>
    </row>
    <row r="94" spans="1:10" s="7" customFormat="1" ht="30" customHeight="1">
      <c r="A94" s="305"/>
      <c r="B94" s="145"/>
      <c r="C94" s="349"/>
      <c r="D94" s="317"/>
      <c r="E94" s="317"/>
      <c r="F94" s="473" t="s">
        <v>273</v>
      </c>
      <c r="G94" s="473"/>
      <c r="H94" s="473"/>
      <c r="I94" s="473"/>
      <c r="J94" s="473"/>
    </row>
    <row r="95" spans="1:10" s="47" customFormat="1" ht="24.75" customHeight="1">
      <c r="A95" s="306"/>
      <c r="B95" s="140"/>
      <c r="C95" s="348"/>
      <c r="D95" s="306"/>
      <c r="E95" s="306"/>
      <c r="F95" s="160"/>
      <c r="G95" s="473" t="str">
        <f>+B2</f>
        <v> ул. Короленко, д. 22</v>
      </c>
      <c r="H95" s="473"/>
      <c r="I95" s="473"/>
      <c r="J95" s="160"/>
    </row>
    <row r="96" spans="1:10" s="47" customFormat="1" ht="15.75" customHeight="1">
      <c r="A96" s="307"/>
      <c r="B96" s="141"/>
      <c r="C96" s="348"/>
      <c r="D96" s="306"/>
      <c r="E96" s="306"/>
      <c r="F96" s="386" t="s">
        <v>278</v>
      </c>
      <c r="G96" s="386"/>
      <c r="H96" s="386"/>
      <c r="I96" s="386"/>
      <c r="J96" s="386"/>
    </row>
    <row r="97" spans="1:10" s="47" customFormat="1" ht="9.75" customHeight="1" thickBot="1">
      <c r="A97" s="307"/>
      <c r="B97" s="141"/>
      <c r="C97" s="348"/>
      <c r="D97" s="306"/>
      <c r="E97" s="306"/>
      <c r="F97" s="162"/>
      <c r="G97" s="162"/>
      <c r="H97" s="162"/>
      <c r="I97" s="162"/>
      <c r="J97" s="162"/>
    </row>
    <row r="98" spans="1:10" s="47" customFormat="1" ht="15" customHeight="1">
      <c r="A98" s="307"/>
      <c r="B98" s="141"/>
      <c r="C98" s="348"/>
      <c r="D98" s="306"/>
      <c r="E98" s="306"/>
      <c r="F98" s="475" t="s">
        <v>68</v>
      </c>
      <c r="G98" s="476"/>
      <c r="H98" s="476"/>
      <c r="I98" s="476"/>
      <c r="J98" s="477"/>
    </row>
    <row r="99" spans="1:10" s="47" customFormat="1" ht="15" customHeight="1">
      <c r="A99" s="307"/>
      <c r="B99" s="141"/>
      <c r="C99" s="348"/>
      <c r="D99" s="306"/>
      <c r="E99" s="306"/>
      <c r="F99" s="478" t="s">
        <v>1</v>
      </c>
      <c r="G99" s="479"/>
      <c r="H99" s="479"/>
      <c r="I99" s="479"/>
      <c r="J99" s="480"/>
    </row>
    <row r="100" spans="1:10" s="47" customFormat="1" ht="15" customHeight="1">
      <c r="A100" s="307"/>
      <c r="B100" s="141"/>
      <c r="C100" s="348"/>
      <c r="D100" s="306"/>
      <c r="E100" s="306"/>
      <c r="F100" s="469" t="s">
        <v>69</v>
      </c>
      <c r="G100" s="470"/>
      <c r="H100" s="470"/>
      <c r="I100" s="470"/>
      <c r="J100" s="471"/>
    </row>
    <row r="101" spans="1:10" s="47" customFormat="1" ht="15" customHeight="1">
      <c r="A101" s="307"/>
      <c r="B101" s="141"/>
      <c r="C101" s="348"/>
      <c r="D101" s="306"/>
      <c r="E101" s="306"/>
      <c r="F101" s="469" t="s">
        <v>70</v>
      </c>
      <c r="G101" s="470"/>
      <c r="H101" s="470"/>
      <c r="I101" s="470"/>
      <c r="J101" s="471"/>
    </row>
    <row r="102" spans="1:10" s="7" customFormat="1" ht="15" customHeight="1">
      <c r="A102" s="316"/>
      <c r="B102" s="141"/>
      <c r="C102" s="348"/>
      <c r="D102" s="317"/>
      <c r="E102" s="317"/>
      <c r="F102" s="469" t="s">
        <v>50</v>
      </c>
      <c r="G102" s="470"/>
      <c r="H102" s="470"/>
      <c r="I102" s="470"/>
      <c r="J102" s="471"/>
    </row>
    <row r="103" spans="1:10" s="7" customFormat="1" ht="15" customHeight="1">
      <c r="A103" s="316"/>
      <c r="B103" s="141"/>
      <c r="C103" s="348"/>
      <c r="D103" s="317"/>
      <c r="E103" s="317"/>
      <c r="F103" s="469" t="s">
        <v>71</v>
      </c>
      <c r="G103" s="470"/>
      <c r="H103" s="470"/>
      <c r="I103" s="470"/>
      <c r="J103" s="471"/>
    </row>
    <row r="104" spans="1:10" s="7" customFormat="1" ht="15" customHeight="1">
      <c r="A104" s="316"/>
      <c r="B104" s="307"/>
      <c r="C104" s="348"/>
      <c r="D104" s="317"/>
      <c r="E104" s="317"/>
      <c r="F104" s="469" t="s">
        <v>72</v>
      </c>
      <c r="G104" s="470"/>
      <c r="H104" s="470"/>
      <c r="I104" s="470"/>
      <c r="J104" s="471"/>
    </row>
    <row r="105" spans="1:10" s="47" customFormat="1" ht="15" customHeight="1">
      <c r="A105" s="324"/>
      <c r="B105" s="325"/>
      <c r="C105" s="348"/>
      <c r="D105" s="306"/>
      <c r="E105" s="306"/>
      <c r="F105" s="469" t="s">
        <v>30</v>
      </c>
      <c r="G105" s="470"/>
      <c r="H105" s="470"/>
      <c r="I105" s="470"/>
      <c r="J105" s="471"/>
    </row>
    <row r="106" spans="1:10" ht="15" customHeight="1">
      <c r="A106" s="312"/>
      <c r="B106" s="146"/>
      <c r="C106" s="346"/>
      <c r="D106" s="146"/>
      <c r="E106" s="146"/>
      <c r="F106" s="469" t="s">
        <v>168</v>
      </c>
      <c r="G106" s="470"/>
      <c r="H106" s="470"/>
      <c r="I106" s="470"/>
      <c r="J106" s="471"/>
    </row>
    <row r="107" spans="1:10" s="7" customFormat="1" ht="15" customHeight="1" thickBot="1">
      <c r="A107" s="440"/>
      <c r="B107" s="440"/>
      <c r="C107" s="348"/>
      <c r="D107" s="317"/>
      <c r="E107" s="317"/>
      <c r="F107" s="458" t="s">
        <v>202</v>
      </c>
      <c r="G107" s="459"/>
      <c r="H107" s="459"/>
      <c r="I107" s="459"/>
      <c r="J107" s="460"/>
    </row>
    <row r="108" spans="1:10" s="7" customFormat="1" ht="15" customHeight="1">
      <c r="A108" s="439"/>
      <c r="B108" s="439"/>
      <c r="C108" s="348"/>
      <c r="D108" s="317"/>
      <c r="E108" s="317"/>
      <c r="F108" s="149"/>
      <c r="G108" s="131"/>
      <c r="H108" s="148"/>
      <c r="I108" s="148"/>
      <c r="J108" s="148"/>
    </row>
    <row r="109" spans="3:10" ht="15" customHeight="1" thickBot="1">
      <c r="C109" s="28"/>
      <c r="F109" s="149"/>
      <c r="G109" s="131"/>
      <c r="H109" s="148"/>
      <c r="I109" s="148"/>
      <c r="J109" s="148"/>
    </row>
    <row r="110" spans="3:10" ht="24.75" customHeight="1" thickBot="1">
      <c r="C110" s="28"/>
      <c r="F110" s="392" t="s">
        <v>5</v>
      </c>
      <c r="G110" s="393"/>
      <c r="H110" s="393"/>
      <c r="I110" s="393"/>
      <c r="J110" s="394"/>
    </row>
    <row r="111" spans="3:10" ht="24.75" customHeight="1" thickBot="1">
      <c r="C111" s="28"/>
      <c r="F111" s="234" t="s">
        <v>212</v>
      </c>
      <c r="G111" s="461" t="s">
        <v>137</v>
      </c>
      <c r="H111" s="462"/>
      <c r="I111" s="463" t="s">
        <v>291</v>
      </c>
      <c r="J111" s="464"/>
    </row>
    <row r="112" spans="3:10" ht="13.5" thickTop="1">
      <c r="C112" s="28"/>
      <c r="F112" s="97">
        <v>4</v>
      </c>
      <c r="G112" s="481">
        <v>59</v>
      </c>
      <c r="H112" s="482"/>
      <c r="I112" s="428">
        <v>213899.8</v>
      </c>
      <c r="J112" s="419"/>
    </row>
    <row r="113" spans="3:10" ht="12.75">
      <c r="C113" s="28"/>
      <c r="F113" s="97">
        <v>20</v>
      </c>
      <c r="G113" s="441">
        <v>3</v>
      </c>
      <c r="H113" s="441"/>
      <c r="I113" s="430">
        <v>5363.9</v>
      </c>
      <c r="J113" s="421"/>
    </row>
    <row r="114" spans="6:10" ht="12.75">
      <c r="F114" s="97">
        <v>30</v>
      </c>
      <c r="G114" s="413">
        <v>4</v>
      </c>
      <c r="H114" s="429"/>
      <c r="I114" s="430">
        <v>7071.52</v>
      </c>
      <c r="J114" s="421"/>
    </row>
    <row r="115" spans="6:10" ht="12.75">
      <c r="F115" s="94" t="s">
        <v>21</v>
      </c>
      <c r="G115" s="413">
        <v>6</v>
      </c>
      <c r="H115" s="429"/>
      <c r="I115" s="430">
        <v>13015.17</v>
      </c>
      <c r="J115" s="421"/>
    </row>
    <row r="116" spans="6:10" ht="12.75">
      <c r="F116" s="94" t="s">
        <v>160</v>
      </c>
      <c r="G116" s="413">
        <v>4</v>
      </c>
      <c r="H116" s="429"/>
      <c r="I116" s="430">
        <v>6372.23</v>
      </c>
      <c r="J116" s="421"/>
    </row>
    <row r="117" spans="6:10" ht="12.75">
      <c r="F117" s="94" t="s">
        <v>139</v>
      </c>
      <c r="G117" s="431">
        <v>4</v>
      </c>
      <c r="H117" s="432"/>
      <c r="I117" s="430">
        <v>6287.83</v>
      </c>
      <c r="J117" s="421"/>
    </row>
    <row r="118" spans="6:10" ht="12.75">
      <c r="F118" s="94" t="s">
        <v>73</v>
      </c>
      <c r="G118" s="431">
        <v>53</v>
      </c>
      <c r="H118" s="432"/>
      <c r="I118" s="430">
        <v>132107.17</v>
      </c>
      <c r="J118" s="421"/>
    </row>
    <row r="119" spans="6:10" ht="12.75">
      <c r="F119" s="219" t="s">
        <v>152</v>
      </c>
      <c r="G119" s="456">
        <v>59</v>
      </c>
      <c r="H119" s="457"/>
      <c r="I119" s="454">
        <v>138094.11</v>
      </c>
      <c r="J119" s="455"/>
    </row>
    <row r="120" spans="6:10" ht="12.75">
      <c r="F120" s="219"/>
      <c r="G120" s="485"/>
      <c r="H120" s="487"/>
      <c r="I120" s="485"/>
      <c r="J120" s="486"/>
    </row>
    <row r="121" spans="6:10" ht="13.5" thickBot="1">
      <c r="F121" s="225"/>
      <c r="G121" s="483"/>
      <c r="H121" s="488"/>
      <c r="I121" s="483"/>
      <c r="J121" s="484"/>
    </row>
    <row r="122" spans="6:10" ht="13.5" thickBot="1">
      <c r="F122" s="161"/>
      <c r="G122" s="489" t="s">
        <v>213</v>
      </c>
      <c r="H122" s="490"/>
      <c r="I122" s="452">
        <f>SUM(I112:I121)</f>
        <v>522211.73</v>
      </c>
      <c r="J122" s="453"/>
    </row>
    <row r="123" spans="6:10" ht="12.75">
      <c r="F123" s="123"/>
      <c r="G123" s="2"/>
      <c r="H123" s="2"/>
      <c r="I123" s="2"/>
      <c r="J123" s="2"/>
    </row>
    <row r="124" ht="12.75">
      <c r="F124" s="120"/>
    </row>
    <row r="125" spans="6:10" ht="19.5" customHeight="1">
      <c r="F125" s="386" t="s">
        <v>370</v>
      </c>
      <c r="G125" s="386"/>
      <c r="H125" s="386"/>
      <c r="I125" s="386"/>
      <c r="J125" s="386"/>
    </row>
    <row r="126" spans="6:10" ht="8.25" customHeight="1" thickBot="1">
      <c r="F126" s="125"/>
      <c r="G126" s="115"/>
      <c r="H126" s="115"/>
      <c r="I126" s="115"/>
      <c r="J126" s="115"/>
    </row>
    <row r="127" spans="6:10" ht="19.5" customHeight="1">
      <c r="F127" s="381" t="s">
        <v>275</v>
      </c>
      <c r="G127" s="382"/>
      <c r="H127" s="382"/>
      <c r="I127" s="383"/>
      <c r="J127" s="202">
        <f>+C66</f>
        <v>-121401</v>
      </c>
    </row>
    <row r="128" spans="6:10" ht="60" customHeight="1" thickBot="1">
      <c r="F128" s="184" t="s">
        <v>274</v>
      </c>
      <c r="G128" s="182" t="s">
        <v>173</v>
      </c>
      <c r="H128" s="183" t="s">
        <v>169</v>
      </c>
      <c r="I128" s="182" t="s">
        <v>171</v>
      </c>
      <c r="J128" s="192" t="s">
        <v>304</v>
      </c>
    </row>
    <row r="129" spans="6:10" ht="15.75" customHeight="1" thickTop="1">
      <c r="F129" s="153" t="s">
        <v>276</v>
      </c>
      <c r="G129" s="198">
        <f>+C67</f>
        <v>599624.94</v>
      </c>
      <c r="H129" s="198">
        <f>+C70</f>
        <v>580080.36</v>
      </c>
      <c r="I129" s="198">
        <f>+C65</f>
        <v>623710.7494011825</v>
      </c>
      <c r="J129" s="199">
        <f>+H129-I129</f>
        <v>-43630.38940118253</v>
      </c>
    </row>
    <row r="130" spans="6:10" ht="15.75" customHeight="1">
      <c r="F130" s="229" t="s">
        <v>170</v>
      </c>
      <c r="G130" s="230"/>
      <c r="H130" s="195">
        <f>+H129/G129</f>
        <v>0.9674053250687005</v>
      </c>
      <c r="I130" s="195">
        <f>+I129/G129</f>
        <v>1.0401681247634273</v>
      </c>
      <c r="J130" s="92"/>
    </row>
    <row r="131" spans="6:10" ht="15.75" customHeight="1">
      <c r="F131" s="154" t="s">
        <v>277</v>
      </c>
      <c r="G131" s="200">
        <f>+C75</f>
        <v>1295353.59</v>
      </c>
      <c r="H131" s="200">
        <f>+C83</f>
        <v>1236316.73</v>
      </c>
      <c r="I131" s="200">
        <v>1299969.57</v>
      </c>
      <c r="J131" s="199">
        <f>+H131-I131</f>
        <v>-63652.840000000084</v>
      </c>
    </row>
    <row r="132" spans="6:10" ht="15.75" customHeight="1" thickBot="1">
      <c r="F132" s="231" t="s">
        <v>170</v>
      </c>
      <c r="G132" s="232"/>
      <c r="H132" s="196">
        <f>+H131/G131</f>
        <v>0.9544241352664178</v>
      </c>
      <c r="I132" s="196">
        <f>+I131/H131</f>
        <v>1.0514858680267152</v>
      </c>
      <c r="J132" s="197"/>
    </row>
    <row r="133" spans="6:10" ht="15.75" customHeight="1" thickBot="1">
      <c r="F133" s="185" t="s">
        <v>172</v>
      </c>
      <c r="G133" s="201">
        <f>+G131+G129</f>
        <v>1894978.53</v>
      </c>
      <c r="H133" s="201">
        <f>+H131+H129</f>
        <v>1816397.0899999999</v>
      </c>
      <c r="I133" s="201">
        <f>+I131+I129</f>
        <v>1923680.3194011827</v>
      </c>
      <c r="J133" s="238">
        <f>+J131+J129</f>
        <v>-107283.22940118262</v>
      </c>
    </row>
    <row r="134" spans="6:10" ht="15.75" customHeight="1" thickBot="1">
      <c r="F134" s="405" t="s">
        <v>170</v>
      </c>
      <c r="G134" s="406"/>
      <c r="H134" s="188">
        <f>+H133/G133</f>
        <v>0.9585317518082909</v>
      </c>
      <c r="I134" s="188">
        <f>+I133/H133</f>
        <v>1.0590637531803042</v>
      </c>
      <c r="J134" s="186"/>
    </row>
    <row r="135" spans="6:10" ht="19.5" customHeight="1" thickBot="1">
      <c r="F135" s="358" t="s">
        <v>302</v>
      </c>
      <c r="G135" s="359"/>
      <c r="H135" s="359"/>
      <c r="I135" s="357"/>
      <c r="J135" s="203">
        <f>+J127+J133</f>
        <v>-228684.22940118262</v>
      </c>
    </row>
  </sheetData>
  <sheetProtection/>
  <mergeCells count="46">
    <mergeCell ref="I120:J120"/>
    <mergeCell ref="F134:G134"/>
    <mergeCell ref="F135:I135"/>
    <mergeCell ref="I121:J121"/>
    <mergeCell ref="I122:J122"/>
    <mergeCell ref="F125:J125"/>
    <mergeCell ref="F127:I127"/>
    <mergeCell ref="G120:H120"/>
    <mergeCell ref="G121:H121"/>
    <mergeCell ref="G122:H122"/>
    <mergeCell ref="I117:J117"/>
    <mergeCell ref="G118:H118"/>
    <mergeCell ref="I118:J118"/>
    <mergeCell ref="I119:J119"/>
    <mergeCell ref="G119:H119"/>
    <mergeCell ref="G117:H117"/>
    <mergeCell ref="I114:J114"/>
    <mergeCell ref="G115:H115"/>
    <mergeCell ref="I115:J115"/>
    <mergeCell ref="G116:H116"/>
    <mergeCell ref="I116:J116"/>
    <mergeCell ref="I111:J111"/>
    <mergeCell ref="G112:H112"/>
    <mergeCell ref="I112:J112"/>
    <mergeCell ref="G113:H113"/>
    <mergeCell ref="I113:J113"/>
    <mergeCell ref="F105:J105"/>
    <mergeCell ref="F106:J106"/>
    <mergeCell ref="F107:J107"/>
    <mergeCell ref="F110:J110"/>
    <mergeCell ref="F101:J101"/>
    <mergeCell ref="F102:J102"/>
    <mergeCell ref="F103:J103"/>
    <mergeCell ref="F104:J104"/>
    <mergeCell ref="F96:J96"/>
    <mergeCell ref="F98:J98"/>
    <mergeCell ref="F99:J99"/>
    <mergeCell ref="F100:J100"/>
    <mergeCell ref="A3:B3"/>
    <mergeCell ref="A1:B1"/>
    <mergeCell ref="F94:J94"/>
    <mergeCell ref="G95:I95"/>
    <mergeCell ref="A107:B107"/>
    <mergeCell ref="A108:B108"/>
    <mergeCell ref="G111:H111"/>
    <mergeCell ref="G114:H114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64" sqref="E64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0.75" customHeight="1">
      <c r="A1" s="391" t="s">
        <v>176</v>
      </c>
      <c r="B1" s="391"/>
    </row>
    <row r="2" spans="1:2" s="22" customFormat="1" ht="15" customHeight="1">
      <c r="A2" s="318"/>
      <c r="B2" s="191" t="s">
        <v>74</v>
      </c>
    </row>
    <row r="3" spans="1:2" s="22" customFormat="1" ht="15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4"/>
    </row>
    <row r="5" spans="1:3" s="3" customFormat="1" ht="55.5" customHeight="1">
      <c r="A5" s="263" t="s">
        <v>203</v>
      </c>
      <c r="B5" s="103" t="s">
        <v>192</v>
      </c>
      <c r="C5" s="210" t="s">
        <v>163</v>
      </c>
    </row>
    <row r="6" spans="1:3" s="38" customFormat="1" ht="21" customHeight="1">
      <c r="A6" s="258"/>
      <c r="B6" s="333" t="s">
        <v>296</v>
      </c>
      <c r="C6" s="304"/>
    </row>
    <row r="7" spans="1:3" s="41" customFormat="1" ht="18.75" customHeight="1">
      <c r="A7" s="39">
        <v>1</v>
      </c>
      <c r="B7" s="264" t="s">
        <v>382</v>
      </c>
      <c r="C7" s="204">
        <v>430844.413</v>
      </c>
    </row>
    <row r="8" spans="1:3" s="34" customFormat="1" ht="11.2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71031.201</v>
      </c>
    </row>
    <row r="10" spans="1:3" s="16" customFormat="1" ht="15" customHeight="1" hidden="1">
      <c r="A10" s="127" t="s">
        <v>295</v>
      </c>
      <c r="B10" s="268" t="s">
        <v>377</v>
      </c>
      <c r="C10" s="119">
        <v>47106.378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5090.52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2403.8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2090.36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14340.143</v>
      </c>
    </row>
    <row r="17" spans="1:3" s="33" customFormat="1" ht="15.75" customHeight="1">
      <c r="A17" s="126" t="s">
        <v>227</v>
      </c>
      <c r="B17" s="266" t="s">
        <v>204</v>
      </c>
      <c r="C17" s="130">
        <v>53580.12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41673.48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11906.64</v>
      </c>
    </row>
    <row r="22" spans="1:3" s="33" customFormat="1" ht="15.75" customHeight="1">
      <c r="A22" s="126" t="s">
        <v>242</v>
      </c>
      <c r="B22" s="266" t="s">
        <v>205</v>
      </c>
      <c r="C22" s="130">
        <v>173666.566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142821.326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30845.24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8485.072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103553.05399999999</v>
      </c>
    </row>
    <row r="32" spans="1:3" s="35" customFormat="1" ht="12.75" customHeight="1">
      <c r="A32" s="127" t="s">
        <v>253</v>
      </c>
      <c r="B32" s="343" t="s">
        <v>235</v>
      </c>
      <c r="C32" s="119">
        <v>0</v>
      </c>
    </row>
    <row r="33" spans="1:3" s="35" customFormat="1" ht="12.75" customHeight="1">
      <c r="A33" s="127" t="s">
        <v>254</v>
      </c>
      <c r="B33" s="343" t="s">
        <v>180</v>
      </c>
      <c r="C33" s="119">
        <v>7390.223999999999</v>
      </c>
    </row>
    <row r="34" spans="1:3" s="35" customFormat="1" ht="12.75" customHeight="1">
      <c r="A34" s="127" t="s">
        <v>255</v>
      </c>
      <c r="B34" s="266" t="s">
        <v>236</v>
      </c>
      <c r="C34" s="119">
        <v>96162.83</v>
      </c>
    </row>
    <row r="35" spans="1:3" s="34" customFormat="1" ht="12.75" customHeight="1" hidden="1">
      <c r="A35" s="37" t="s">
        <v>257</v>
      </c>
      <c r="B35" s="272" t="s">
        <v>378</v>
      </c>
      <c r="C35" s="95">
        <v>6672.4</v>
      </c>
    </row>
    <row r="36" spans="1:3" s="34" customFormat="1" ht="12.75" customHeight="1" hidden="1">
      <c r="A36" s="37" t="s">
        <v>258</v>
      </c>
      <c r="B36" s="273" t="s">
        <v>280</v>
      </c>
      <c r="C36" s="95">
        <v>7145.75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69082.07</v>
      </c>
    </row>
    <row r="38" spans="1:3" s="34" customFormat="1" ht="12.75" customHeight="1" hidden="1">
      <c r="A38" s="37" t="s">
        <v>262</v>
      </c>
      <c r="B38" s="274" t="s">
        <v>282</v>
      </c>
      <c r="C38" s="95">
        <v>13262.61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2.75" customHeight="1">
      <c r="A40" s="126" t="s">
        <v>272</v>
      </c>
      <c r="B40" s="343" t="s">
        <v>376</v>
      </c>
      <c r="C40" s="130">
        <v>20528.4</v>
      </c>
    </row>
    <row r="41" spans="1:3" s="41" customFormat="1" ht="24" customHeight="1">
      <c r="A41" s="39" t="s">
        <v>234</v>
      </c>
      <c r="B41" s="264" t="s">
        <v>298</v>
      </c>
      <c r="C41" s="46">
        <v>234579.28199999998</v>
      </c>
    </row>
    <row r="42" spans="1:3" s="33" customFormat="1" ht="24" customHeight="1">
      <c r="A42" s="126" t="s">
        <v>237</v>
      </c>
      <c r="B42" s="266" t="s">
        <v>279</v>
      </c>
      <c r="C42" s="130">
        <v>217986.94199999998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3748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174213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1302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168.012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38555.93</v>
      </c>
    </row>
    <row r="50" spans="1:3" s="33" customFormat="1" ht="15.75" customHeight="1">
      <c r="A50" s="126" t="s">
        <v>238</v>
      </c>
      <c r="B50" s="266" t="s">
        <v>256</v>
      </c>
      <c r="C50" s="130">
        <v>14925.05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14925.05</v>
      </c>
    </row>
    <row r="54" spans="1:3" s="36" customFormat="1" ht="12.75" customHeight="1" hidden="1">
      <c r="A54" s="298" t="s">
        <v>266</v>
      </c>
      <c r="B54" s="272" t="s">
        <v>378</v>
      </c>
      <c r="C54" s="95">
        <v>1160.06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794.62</v>
      </c>
    </row>
    <row r="57" spans="1:3" s="36" customFormat="1" ht="12.75" customHeight="1" hidden="1">
      <c r="A57" s="298" t="s">
        <v>269</v>
      </c>
      <c r="B57" s="274" t="s">
        <v>282</v>
      </c>
      <c r="C57" s="95">
        <v>12970.37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1667.29</v>
      </c>
    </row>
    <row r="60" spans="1:3" s="41" customFormat="1" ht="16.5" customHeight="1">
      <c r="A60" s="39" t="s">
        <v>181</v>
      </c>
      <c r="B60" s="264" t="s">
        <v>206</v>
      </c>
      <c r="C60" s="46">
        <v>77392.06800000003</v>
      </c>
    </row>
    <row r="61" spans="1:3" s="41" customFormat="1" ht="24.75" customHeight="1">
      <c r="A61" s="39" t="s">
        <v>187</v>
      </c>
      <c r="B61" s="264" t="s">
        <v>200</v>
      </c>
      <c r="C61" s="46">
        <v>41467.36800000001</v>
      </c>
    </row>
    <row r="62" spans="1:3" s="42" customFormat="1" ht="12">
      <c r="A62" s="53" t="s">
        <v>190</v>
      </c>
      <c r="B62" s="109" t="s">
        <v>132</v>
      </c>
      <c r="C62" s="52">
        <v>627643.3409999999</v>
      </c>
    </row>
    <row r="63" spans="1:3" s="42" customFormat="1" ht="12">
      <c r="A63" s="53" t="s">
        <v>191</v>
      </c>
      <c r="B63" s="109" t="s">
        <v>299</v>
      </c>
      <c r="C63" s="52">
        <v>234579.28199999998</v>
      </c>
    </row>
    <row r="64" spans="1:3" s="42" customFormat="1" ht="27" customHeight="1">
      <c r="A64" s="43" t="s">
        <v>193</v>
      </c>
      <c r="B64" s="40" t="s">
        <v>25</v>
      </c>
      <c r="C64" s="124">
        <v>1227.5305194717473</v>
      </c>
    </row>
    <row r="65" spans="1:3" s="42" customFormat="1" ht="20.25" customHeight="1" thickBot="1">
      <c r="A65" s="53" t="s">
        <v>194</v>
      </c>
      <c r="B65" s="279" t="s">
        <v>3</v>
      </c>
      <c r="C65" s="323">
        <v>863450.1535194716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138101</v>
      </c>
    </row>
    <row r="67" spans="1:3" s="41" customFormat="1" ht="20.25" customHeight="1">
      <c r="A67" s="43" t="s">
        <v>196</v>
      </c>
      <c r="B67" s="281" t="s">
        <v>300</v>
      </c>
      <c r="C67" s="260">
        <v>644816.21</v>
      </c>
    </row>
    <row r="68" spans="1:3" s="72" customFormat="1" ht="14.25" customHeight="1" hidden="1">
      <c r="A68" s="128" t="s">
        <v>285</v>
      </c>
      <c r="B68" s="44" t="s">
        <v>284</v>
      </c>
      <c r="C68" s="119">
        <v>644816.21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20.25" customHeight="1" thickBot="1">
      <c r="A70" s="43" t="s">
        <v>197</v>
      </c>
      <c r="B70" s="281" t="s">
        <v>366</v>
      </c>
      <c r="C70" s="118">
        <v>649075.99</v>
      </c>
    </row>
    <row r="71" spans="1:3" s="45" customFormat="1" ht="15" customHeight="1" hidden="1">
      <c r="A71" s="128" t="s">
        <v>287</v>
      </c>
      <c r="B71" s="44" t="s">
        <v>284</v>
      </c>
      <c r="C71" s="261">
        <v>649075.99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30.75" customHeight="1" thickBot="1">
      <c r="A73" s="39" t="s">
        <v>198</v>
      </c>
      <c r="B73" s="282" t="s">
        <v>303</v>
      </c>
      <c r="C73" s="207">
        <v>-76273.16351947165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1382557.67</v>
      </c>
    </row>
    <row r="76" spans="1:3" s="10" customFormat="1" ht="12" customHeight="1" hidden="1">
      <c r="A76" s="29"/>
      <c r="B76" s="6" t="s">
        <v>208</v>
      </c>
      <c r="C76" s="31">
        <v>739520.51</v>
      </c>
    </row>
    <row r="77" spans="1:3" s="10" customFormat="1" ht="12" customHeight="1" hidden="1">
      <c r="A77" s="29"/>
      <c r="B77" s="6" t="s">
        <v>209</v>
      </c>
      <c r="C77" s="31">
        <v>133909.69</v>
      </c>
    </row>
    <row r="78" spans="1:3" s="10" customFormat="1" ht="12" customHeight="1" hidden="1">
      <c r="A78" s="29"/>
      <c r="B78" s="6" t="s">
        <v>210</v>
      </c>
      <c r="C78" s="31">
        <v>326613.9</v>
      </c>
    </row>
    <row r="79" spans="1:3" s="10" customFormat="1" ht="12" customHeight="1" hidden="1">
      <c r="A79" s="29"/>
      <c r="B79" s="6" t="s">
        <v>133</v>
      </c>
      <c r="C79" s="31">
        <v>14286</v>
      </c>
    </row>
    <row r="80" spans="1:3" s="10" customFormat="1" ht="12" customHeight="1" hidden="1">
      <c r="A80" s="29"/>
      <c r="B80" s="6" t="s">
        <v>211</v>
      </c>
      <c r="C80" s="31">
        <v>168227.57</v>
      </c>
    </row>
    <row r="81" spans="1:3" s="47" customFormat="1" ht="19.5" customHeight="1">
      <c r="A81" s="85"/>
      <c r="B81" s="193" t="s">
        <v>134</v>
      </c>
      <c r="C81" s="46">
        <v>2027373.88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1385213.68</v>
      </c>
    </row>
    <row r="84" spans="1:3" s="10" customFormat="1" ht="12" customHeight="1" hidden="1">
      <c r="A84" s="29"/>
      <c r="B84" s="6" t="s">
        <v>208</v>
      </c>
      <c r="C84" s="31">
        <v>739026.62</v>
      </c>
    </row>
    <row r="85" spans="1:3" s="10" customFormat="1" ht="12" customHeight="1" hidden="1">
      <c r="A85" s="29"/>
      <c r="B85" s="6" t="s">
        <v>209</v>
      </c>
      <c r="C85" s="31">
        <v>135360.22</v>
      </c>
    </row>
    <row r="86" spans="1:3" s="10" customFormat="1" ht="12" customHeight="1" hidden="1">
      <c r="A86" s="29"/>
      <c r="B86" s="6" t="s">
        <v>210</v>
      </c>
      <c r="C86" s="31">
        <v>326395.11</v>
      </c>
    </row>
    <row r="87" spans="1:3" s="10" customFormat="1" ht="12" customHeight="1" hidden="1">
      <c r="A87" s="29"/>
      <c r="B87" s="6" t="s">
        <v>133</v>
      </c>
      <c r="C87" s="31">
        <v>14460.52</v>
      </c>
    </row>
    <row r="88" spans="1:3" s="10" customFormat="1" ht="12" customHeight="1" hidden="1">
      <c r="A88" s="29"/>
      <c r="B88" s="6" t="s">
        <v>211</v>
      </c>
      <c r="C88" s="31">
        <v>169971.21</v>
      </c>
    </row>
    <row r="89" spans="1:3" s="47" customFormat="1" ht="19.5" customHeight="1">
      <c r="A89" s="85"/>
      <c r="B89" s="193" t="s">
        <v>135</v>
      </c>
      <c r="C89" s="46">
        <v>2034289.67</v>
      </c>
    </row>
    <row r="90" spans="1:3" s="10" customFormat="1" ht="12" customHeight="1">
      <c r="A90" s="29"/>
      <c r="B90" s="15" t="s">
        <v>136</v>
      </c>
      <c r="C90" s="212">
        <v>1.0034112060277702</v>
      </c>
    </row>
    <row r="91" spans="1:3" s="9" customFormat="1" ht="15.75" customHeight="1">
      <c r="A91" s="12"/>
      <c r="B91" s="193" t="s">
        <v>301</v>
      </c>
      <c r="C91" s="105">
        <v>-6915.789999999804</v>
      </c>
    </row>
    <row r="92" spans="1:3" s="10" customFormat="1" ht="15.75" customHeight="1">
      <c r="A92" s="29"/>
      <c r="B92" s="278" t="s">
        <v>97</v>
      </c>
      <c r="C92" s="117">
        <v>-2656.0099999997765</v>
      </c>
    </row>
    <row r="93" spans="1:3" s="10" customFormat="1" ht="15.75" customHeight="1">
      <c r="A93" s="29"/>
      <c r="B93" s="278" t="s">
        <v>96</v>
      </c>
      <c r="C93" s="118">
        <v>-4259.780000000028</v>
      </c>
    </row>
    <row r="94" spans="1:8" s="7" customFormat="1" ht="30" customHeight="1">
      <c r="A94" s="305"/>
      <c r="B94" s="145"/>
      <c r="C94" s="349"/>
      <c r="D94" s="473" t="s">
        <v>273</v>
      </c>
      <c r="E94" s="473"/>
      <c r="F94" s="473"/>
      <c r="G94" s="473"/>
      <c r="H94" s="473"/>
    </row>
    <row r="95" spans="1:8" s="47" customFormat="1" ht="24.75" customHeight="1">
      <c r="A95" s="306"/>
      <c r="B95" s="140"/>
      <c r="C95" s="139"/>
      <c r="D95" s="160"/>
      <c r="E95" s="473" t="str">
        <f>+B2</f>
        <v> ул. Короленко, д. 22а</v>
      </c>
      <c r="F95" s="473"/>
      <c r="G95" s="473"/>
      <c r="H95" s="160"/>
    </row>
    <row r="96" spans="1:8" s="47" customFormat="1" ht="16.5" customHeight="1">
      <c r="A96" s="307"/>
      <c r="B96" s="141"/>
      <c r="C96" s="139"/>
      <c r="D96" s="386" t="s">
        <v>278</v>
      </c>
      <c r="E96" s="386"/>
      <c r="F96" s="386"/>
      <c r="G96" s="386"/>
      <c r="H96" s="386"/>
    </row>
    <row r="97" spans="1:8" s="47" customFormat="1" ht="7.5" customHeight="1" thickBot="1">
      <c r="A97" s="307"/>
      <c r="B97" s="141"/>
      <c r="C97" s="139"/>
      <c r="D97" s="162"/>
      <c r="E97" s="162"/>
      <c r="F97" s="162"/>
      <c r="G97" s="162"/>
      <c r="H97" s="162"/>
    </row>
    <row r="98" spans="1:8" s="47" customFormat="1" ht="15" customHeight="1">
      <c r="A98" s="307"/>
      <c r="B98" s="141"/>
      <c r="C98" s="139"/>
      <c r="D98" s="475" t="s">
        <v>75</v>
      </c>
      <c r="E98" s="476"/>
      <c r="F98" s="476"/>
      <c r="G98" s="476"/>
      <c r="H98" s="477"/>
    </row>
    <row r="99" spans="1:8" s="47" customFormat="1" ht="15" customHeight="1">
      <c r="A99" s="307"/>
      <c r="B99" s="141"/>
      <c r="C99" s="139"/>
      <c r="D99" s="478" t="s">
        <v>1</v>
      </c>
      <c r="E99" s="479"/>
      <c r="F99" s="479"/>
      <c r="G99" s="479"/>
      <c r="H99" s="480"/>
    </row>
    <row r="100" spans="1:8" s="7" customFormat="1" ht="15" customHeight="1">
      <c r="A100" s="316"/>
      <c r="B100" s="141"/>
      <c r="C100" s="302"/>
      <c r="D100" s="469" t="s">
        <v>76</v>
      </c>
      <c r="E100" s="470"/>
      <c r="F100" s="470"/>
      <c r="G100" s="470"/>
      <c r="H100" s="471"/>
    </row>
    <row r="101" spans="1:8" s="7" customFormat="1" ht="15" customHeight="1">
      <c r="A101" s="316"/>
      <c r="B101" s="141"/>
      <c r="C101" s="302"/>
      <c r="D101" s="469" t="s">
        <v>70</v>
      </c>
      <c r="E101" s="470"/>
      <c r="F101" s="470"/>
      <c r="G101" s="470"/>
      <c r="H101" s="471"/>
    </row>
    <row r="102" spans="1:8" s="7" customFormat="1" ht="15" customHeight="1">
      <c r="A102" s="316"/>
      <c r="B102" s="307"/>
      <c r="C102" s="302"/>
      <c r="D102" s="469" t="s">
        <v>50</v>
      </c>
      <c r="E102" s="470"/>
      <c r="F102" s="470"/>
      <c r="G102" s="470"/>
      <c r="H102" s="471"/>
    </row>
    <row r="103" spans="1:8" s="47" customFormat="1" ht="15" customHeight="1">
      <c r="A103" s="324"/>
      <c r="B103" s="325"/>
      <c r="C103" s="139"/>
      <c r="D103" s="469" t="s">
        <v>77</v>
      </c>
      <c r="E103" s="470"/>
      <c r="F103" s="470"/>
      <c r="G103" s="470"/>
      <c r="H103" s="471"/>
    </row>
    <row r="104" spans="1:8" ht="15" customHeight="1">
      <c r="A104" s="312"/>
      <c r="B104" s="146"/>
      <c r="C104" s="146"/>
      <c r="D104" s="469" t="s">
        <v>78</v>
      </c>
      <c r="E104" s="470"/>
      <c r="F104" s="470"/>
      <c r="G104" s="470"/>
      <c r="H104" s="471"/>
    </row>
    <row r="105" spans="1:8" s="7" customFormat="1" ht="15" customHeight="1">
      <c r="A105" s="440"/>
      <c r="B105" s="440"/>
      <c r="C105" s="116"/>
      <c r="D105" s="469" t="s">
        <v>30</v>
      </c>
      <c r="E105" s="470"/>
      <c r="F105" s="470"/>
      <c r="G105" s="470"/>
      <c r="H105" s="471"/>
    </row>
    <row r="106" spans="1:8" s="7" customFormat="1" ht="15" customHeight="1">
      <c r="A106" s="439"/>
      <c r="B106" s="439"/>
      <c r="C106" s="116"/>
      <c r="D106" s="469" t="s">
        <v>168</v>
      </c>
      <c r="E106" s="470"/>
      <c r="F106" s="470"/>
      <c r="G106" s="470"/>
      <c r="H106" s="471"/>
    </row>
    <row r="107" spans="4:8" ht="15" customHeight="1" thickBot="1">
      <c r="D107" s="458" t="s">
        <v>202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4.75" customHeight="1" thickBot="1">
      <c r="D110" s="392" t="s">
        <v>5</v>
      </c>
      <c r="E110" s="393"/>
      <c r="F110" s="393"/>
      <c r="G110" s="393"/>
      <c r="H110" s="394"/>
    </row>
    <row r="111" spans="4:8" ht="24.7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6</v>
      </c>
      <c r="E112" s="481">
        <v>5</v>
      </c>
      <c r="F112" s="482"/>
      <c r="G112" s="428">
        <v>8313.07</v>
      </c>
      <c r="H112" s="419"/>
    </row>
    <row r="113" spans="4:8" ht="12.75">
      <c r="D113" s="97">
        <v>25</v>
      </c>
      <c r="E113" s="441">
        <v>23</v>
      </c>
      <c r="F113" s="441"/>
      <c r="G113" s="430">
        <v>49948.6</v>
      </c>
      <c r="H113" s="421"/>
    </row>
    <row r="114" spans="4:8" ht="12.75">
      <c r="D114" s="97">
        <v>38</v>
      </c>
      <c r="E114" s="413">
        <v>2</v>
      </c>
      <c r="F114" s="429"/>
      <c r="G114" s="430">
        <v>5231.88</v>
      </c>
      <c r="H114" s="421"/>
    </row>
    <row r="115" spans="4:8" ht="12.75">
      <c r="D115" s="97">
        <v>40</v>
      </c>
      <c r="E115" s="413">
        <v>11</v>
      </c>
      <c r="F115" s="429"/>
      <c r="G115" s="430">
        <v>26833.09</v>
      </c>
      <c r="H115" s="421"/>
    </row>
    <row r="116" spans="4:8" ht="12.75">
      <c r="D116" s="94" t="s">
        <v>153</v>
      </c>
      <c r="E116" s="413">
        <v>47</v>
      </c>
      <c r="F116" s="429"/>
      <c r="G116" s="430">
        <v>110145.9</v>
      </c>
      <c r="H116" s="421"/>
    </row>
    <row r="117" spans="4:8" ht="12.75">
      <c r="D117" s="94" t="s">
        <v>148</v>
      </c>
      <c r="E117" s="431">
        <v>2</v>
      </c>
      <c r="F117" s="432"/>
      <c r="G117" s="430">
        <v>1834.18</v>
      </c>
      <c r="H117" s="421"/>
    </row>
    <row r="118" spans="4:8" ht="12.75">
      <c r="D118" s="94" t="s">
        <v>149</v>
      </c>
      <c r="E118" s="431">
        <v>27</v>
      </c>
      <c r="F118" s="432"/>
      <c r="G118" s="430">
        <v>92939.34</v>
      </c>
      <c r="H118" s="421"/>
    </row>
    <row r="119" spans="4:8" ht="12.75">
      <c r="D119" s="219"/>
      <c r="E119" s="80"/>
      <c r="F119" s="216"/>
      <c r="G119" s="454"/>
      <c r="H119" s="455"/>
    </row>
    <row r="120" spans="4:8" ht="12.75">
      <c r="D120" s="219"/>
      <c r="E120" s="220"/>
      <c r="F120" s="221"/>
      <c r="G120" s="485"/>
      <c r="H120" s="486"/>
    </row>
    <row r="121" spans="4:8" ht="13.5" thickBot="1">
      <c r="D121" s="225"/>
      <c r="E121" s="226"/>
      <c r="F121" s="227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295246.05999999994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15.75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138101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644816.21</v>
      </c>
      <c r="F129" s="198">
        <f>+C70</f>
        <v>649075.99</v>
      </c>
      <c r="G129" s="198">
        <f>+C65</f>
        <v>863450.1535194716</v>
      </c>
      <c r="H129" s="199">
        <f>+F129-G129</f>
        <v>-214374.16351947165</v>
      </c>
    </row>
    <row r="130" spans="4:8" ht="15.75" customHeight="1">
      <c r="D130" s="229" t="s">
        <v>170</v>
      </c>
      <c r="E130" s="230"/>
      <c r="F130" s="195">
        <f>+F129/E129</f>
        <v>1.0066061924839018</v>
      </c>
      <c r="G130" s="195">
        <f>+G129/E129</f>
        <v>1.3390639691261355</v>
      </c>
      <c r="H130" s="92"/>
    </row>
    <row r="131" spans="4:8" ht="15.75" customHeight="1">
      <c r="D131" s="154" t="s">
        <v>277</v>
      </c>
      <c r="E131" s="200">
        <f>+C75</f>
        <v>1382557.67</v>
      </c>
      <c r="F131" s="200">
        <f>+C83</f>
        <v>1385213.68</v>
      </c>
      <c r="G131" s="200">
        <v>1443902.68</v>
      </c>
      <c r="H131" s="199">
        <f>+F131-G131</f>
        <v>-58689</v>
      </c>
    </row>
    <row r="132" spans="4:8" ht="15.75" customHeight="1" thickBot="1">
      <c r="D132" s="231" t="s">
        <v>170</v>
      </c>
      <c r="E132" s="232"/>
      <c r="F132" s="196">
        <f>+F131/E131</f>
        <v>1.0019210844202977</v>
      </c>
      <c r="G132" s="196">
        <f>+G131/F131</f>
        <v>1.0423681926098218</v>
      </c>
      <c r="H132" s="197"/>
    </row>
    <row r="133" spans="4:8" ht="15.75" customHeight="1" thickBot="1">
      <c r="D133" s="185" t="s">
        <v>172</v>
      </c>
      <c r="E133" s="201">
        <f>+E131+E129</f>
        <v>2027373.88</v>
      </c>
      <c r="F133" s="201">
        <f>+F131+F129</f>
        <v>2034289.67</v>
      </c>
      <c r="G133" s="201">
        <f>+G131+G129</f>
        <v>2307352.833519472</v>
      </c>
      <c r="H133" s="238">
        <f>+H131+H129</f>
        <v>-273063.16351947165</v>
      </c>
    </row>
    <row r="134" spans="4:8" ht="15.75" customHeight="1" thickBot="1">
      <c r="D134" s="405" t="s">
        <v>170</v>
      </c>
      <c r="E134" s="406"/>
      <c r="F134" s="188">
        <f>+F133/E133</f>
        <v>1.0034112060277702</v>
      </c>
      <c r="G134" s="188">
        <f>+G133/F133</f>
        <v>1.1342302266714415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-134962.16351947165</v>
      </c>
    </row>
  </sheetData>
  <sheetProtection/>
  <mergeCells count="42">
    <mergeCell ref="G119:H119"/>
    <mergeCell ref="G120:H120"/>
    <mergeCell ref="D134:E134"/>
    <mergeCell ref="D135:G135"/>
    <mergeCell ref="G121:H121"/>
    <mergeCell ref="G122:H122"/>
    <mergeCell ref="D125:H125"/>
    <mergeCell ref="D127:G127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D101:H101"/>
    <mergeCell ref="D102:H102"/>
    <mergeCell ref="D103:H103"/>
    <mergeCell ref="D104:H104"/>
    <mergeCell ref="A106:B106"/>
    <mergeCell ref="A1:B1"/>
    <mergeCell ref="A3:B3"/>
    <mergeCell ref="D94:H94"/>
    <mergeCell ref="E95:G95"/>
    <mergeCell ref="D96:H96"/>
    <mergeCell ref="A105:B105"/>
    <mergeCell ref="D98:H98"/>
    <mergeCell ref="D99:H99"/>
    <mergeCell ref="D100:H100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G131" sqref="G131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2.25" customHeight="1">
      <c r="A1" s="391" t="s">
        <v>176</v>
      </c>
      <c r="B1" s="391"/>
    </row>
    <row r="2" spans="1:2" s="2" customFormat="1" ht="15" customHeight="1">
      <c r="A2" s="318"/>
      <c r="B2" s="191" t="s">
        <v>79</v>
      </c>
    </row>
    <row r="3" spans="1:2" s="2" customFormat="1" ht="15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1"/>
    </row>
    <row r="5" spans="1:3" s="3" customFormat="1" ht="57.75" customHeight="1">
      <c r="A5" s="263" t="s">
        <v>203</v>
      </c>
      <c r="B5" s="103" t="s">
        <v>192</v>
      </c>
      <c r="C5" s="210" t="s">
        <v>163</v>
      </c>
    </row>
    <row r="6" spans="1:3" s="38" customFormat="1" ht="24" customHeight="1">
      <c r="A6" s="258"/>
      <c r="B6" s="333" t="s">
        <v>296</v>
      </c>
      <c r="C6" s="304"/>
    </row>
    <row r="7" spans="1:3" s="41" customFormat="1" ht="19.5" customHeight="1">
      <c r="A7" s="39">
        <v>1</v>
      </c>
      <c r="B7" s="264" t="s">
        <v>382</v>
      </c>
      <c r="C7" s="204">
        <v>494782.537</v>
      </c>
    </row>
    <row r="8" spans="1:3" s="34" customFormat="1" ht="10.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55669.136</v>
      </c>
    </row>
    <row r="10" spans="1:3" s="16" customFormat="1" ht="15" customHeight="1" hidden="1">
      <c r="A10" s="127" t="s">
        <v>295</v>
      </c>
      <c r="B10" s="268" t="s">
        <v>377</v>
      </c>
      <c r="C10" s="119">
        <v>46752.316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4842.72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1953.34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93.89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87.96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1938.91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57507.96799999999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46180.92799999999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11327.04</v>
      </c>
    </row>
    <row r="22" spans="1:3" s="33" customFormat="1" ht="15.75" customHeight="1">
      <c r="A22" s="126" t="s">
        <v>242</v>
      </c>
      <c r="B22" s="266" t="s">
        <v>205</v>
      </c>
      <c r="C22" s="130">
        <v>168879.173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139445.958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29328.215000000004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105</v>
      </c>
    </row>
    <row r="28" spans="1:3" s="33" customFormat="1" ht="15.75" customHeight="1">
      <c r="A28" s="126" t="s">
        <v>248</v>
      </c>
      <c r="B28" s="343" t="s">
        <v>290</v>
      </c>
      <c r="C28" s="130">
        <v>99203.61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94481.65</v>
      </c>
    </row>
    <row r="32" spans="1:3" s="35" customFormat="1" ht="12.75" customHeight="1">
      <c r="A32" s="127" t="s">
        <v>253</v>
      </c>
      <c r="B32" s="343" t="s">
        <v>235</v>
      </c>
      <c r="C32" s="119">
        <v>0</v>
      </c>
    </row>
    <row r="33" spans="1:3" s="35" customFormat="1" ht="12.75" customHeight="1">
      <c r="A33" s="127" t="s">
        <v>254</v>
      </c>
      <c r="B33" s="343" t="s">
        <v>180</v>
      </c>
      <c r="C33" s="119">
        <v>7235.58</v>
      </c>
    </row>
    <row r="34" spans="1:3" s="35" customFormat="1" ht="12.75" customHeight="1">
      <c r="A34" s="127" t="s">
        <v>255</v>
      </c>
      <c r="B34" s="266" t="s">
        <v>236</v>
      </c>
      <c r="C34" s="119">
        <v>87246.07</v>
      </c>
    </row>
    <row r="35" spans="1:3" s="34" customFormat="1" ht="12.75" customHeight="1" hidden="1">
      <c r="A35" s="37" t="s">
        <v>257</v>
      </c>
      <c r="B35" s="272" t="s">
        <v>378</v>
      </c>
      <c r="C35" s="95">
        <v>4640</v>
      </c>
    </row>
    <row r="36" spans="1:3" s="34" customFormat="1" ht="12.75" customHeight="1" hidden="1">
      <c r="A36" s="37" t="s">
        <v>258</v>
      </c>
      <c r="B36" s="273" t="s">
        <v>280</v>
      </c>
      <c r="C36" s="95">
        <v>8560.75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67120.42</v>
      </c>
    </row>
    <row r="38" spans="1:3" s="34" customFormat="1" ht="12.75" customHeight="1" hidden="1">
      <c r="A38" s="37" t="s">
        <v>262</v>
      </c>
      <c r="B38" s="274" t="s">
        <v>282</v>
      </c>
      <c r="C38" s="95">
        <v>6924.9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19041</v>
      </c>
    </row>
    <row r="41" spans="1:3" s="41" customFormat="1" ht="19.5" customHeight="1">
      <c r="A41" s="39" t="s">
        <v>234</v>
      </c>
      <c r="B41" s="264" t="s">
        <v>298</v>
      </c>
      <c r="C41" s="46">
        <v>46262.36</v>
      </c>
    </row>
    <row r="42" spans="1:3" s="33" customFormat="1" ht="24" customHeight="1">
      <c r="A42" s="126" t="s">
        <v>237</v>
      </c>
      <c r="B42" s="266" t="s">
        <v>279</v>
      </c>
      <c r="C42" s="130">
        <v>18263.72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3748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14515.72</v>
      </c>
    </row>
    <row r="50" spans="1:3" s="33" customFormat="1" ht="15.75" customHeight="1">
      <c r="A50" s="126" t="s">
        <v>238</v>
      </c>
      <c r="B50" s="266" t="s">
        <v>256</v>
      </c>
      <c r="C50" s="130">
        <v>26714.34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26714.34</v>
      </c>
    </row>
    <row r="54" spans="1:3" s="36" customFormat="1" ht="12.75" customHeight="1" hidden="1">
      <c r="A54" s="298" t="s">
        <v>266</v>
      </c>
      <c r="B54" s="272" t="s">
        <v>378</v>
      </c>
      <c r="C54" s="95">
        <v>0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10293.98</v>
      </c>
    </row>
    <row r="57" spans="1:3" s="36" customFormat="1" ht="12.75" customHeight="1" hidden="1">
      <c r="A57" s="298" t="s">
        <v>269</v>
      </c>
      <c r="B57" s="274" t="s">
        <v>282</v>
      </c>
      <c r="C57" s="95">
        <v>16420.36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1284.3</v>
      </c>
    </row>
    <row r="60" spans="1:3" s="41" customFormat="1" ht="15" customHeight="1">
      <c r="A60" s="39" t="s">
        <v>181</v>
      </c>
      <c r="B60" s="264" t="s">
        <v>206</v>
      </c>
      <c r="C60" s="46">
        <v>71824.962</v>
      </c>
    </row>
    <row r="61" spans="1:3" s="41" customFormat="1" ht="24.75" customHeight="1">
      <c r="A61" s="39" t="s">
        <v>187</v>
      </c>
      <c r="B61" s="264" t="s">
        <v>200</v>
      </c>
      <c r="C61" s="46">
        <v>38484.204000000005</v>
      </c>
    </row>
    <row r="62" spans="1:3" s="42" customFormat="1" ht="12">
      <c r="A62" s="53" t="s">
        <v>190</v>
      </c>
      <c r="B62" s="109" t="s">
        <v>132</v>
      </c>
      <c r="C62" s="52">
        <v>586050.703</v>
      </c>
    </row>
    <row r="63" spans="1:3" s="42" customFormat="1" ht="12">
      <c r="A63" s="53" t="s">
        <v>191</v>
      </c>
      <c r="B63" s="109" t="s">
        <v>299</v>
      </c>
      <c r="C63" s="54">
        <v>46262.36</v>
      </c>
    </row>
    <row r="64" spans="1:3" s="42" customFormat="1" ht="27" customHeight="1">
      <c r="A64" s="43" t="s">
        <v>193</v>
      </c>
      <c r="B64" s="40" t="s">
        <v>25</v>
      </c>
      <c r="C64" s="124">
        <v>1138.58891200783</v>
      </c>
    </row>
    <row r="65" spans="1:3" s="42" customFormat="1" ht="26.25" customHeight="1" thickBot="1">
      <c r="A65" s="53" t="s">
        <v>194</v>
      </c>
      <c r="B65" s="279" t="s">
        <v>3</v>
      </c>
      <c r="C65" s="323">
        <v>633451.6519120078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-35863</v>
      </c>
    </row>
    <row r="67" spans="1:3" s="41" customFormat="1" ht="19.5" customHeight="1">
      <c r="A67" s="43" t="s">
        <v>196</v>
      </c>
      <c r="B67" s="281" t="s">
        <v>300</v>
      </c>
      <c r="C67" s="260">
        <v>601142.03</v>
      </c>
    </row>
    <row r="68" spans="1:3" s="72" customFormat="1" ht="14.25" customHeight="1" hidden="1">
      <c r="A68" s="128" t="s">
        <v>285</v>
      </c>
      <c r="B68" s="44" t="s">
        <v>284</v>
      </c>
      <c r="C68" s="119">
        <v>601142.03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20.25" customHeight="1" thickBot="1">
      <c r="A70" s="43" t="s">
        <v>197</v>
      </c>
      <c r="B70" s="281" t="s">
        <v>366</v>
      </c>
      <c r="C70" s="118">
        <v>617982.69</v>
      </c>
    </row>
    <row r="71" spans="1:3" s="45" customFormat="1" ht="15" customHeight="1" hidden="1">
      <c r="A71" s="128" t="s">
        <v>287</v>
      </c>
      <c r="B71" s="44" t="s">
        <v>284</v>
      </c>
      <c r="C71" s="261">
        <v>617982.69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30.75" customHeight="1" thickBot="1">
      <c r="A73" s="39" t="s">
        <v>198</v>
      </c>
      <c r="B73" s="282" t="s">
        <v>303</v>
      </c>
      <c r="C73" s="207">
        <v>-51331.961912007886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1255533.5</v>
      </c>
    </row>
    <row r="76" spans="1:3" s="10" customFormat="1" ht="12" customHeight="1" hidden="1">
      <c r="A76" s="29"/>
      <c r="B76" s="6" t="s">
        <v>208</v>
      </c>
      <c r="C76" s="31">
        <v>686750.19</v>
      </c>
    </row>
    <row r="77" spans="1:3" s="10" customFormat="1" ht="12" customHeight="1" hidden="1">
      <c r="A77" s="29"/>
      <c r="B77" s="6" t="s">
        <v>209</v>
      </c>
      <c r="C77" s="31">
        <v>101845.76</v>
      </c>
    </row>
    <row r="78" spans="1:3" s="10" customFormat="1" ht="12" customHeight="1" hidden="1">
      <c r="A78" s="29"/>
      <c r="B78" s="6" t="s">
        <v>210</v>
      </c>
      <c r="C78" s="31">
        <v>326015.87</v>
      </c>
    </row>
    <row r="79" spans="1:3" s="10" customFormat="1" ht="12" customHeight="1" hidden="1">
      <c r="A79" s="29"/>
      <c r="B79" s="6" t="s">
        <v>133</v>
      </c>
      <c r="C79" s="31">
        <v>0</v>
      </c>
    </row>
    <row r="80" spans="1:3" s="10" customFormat="1" ht="12" customHeight="1" hidden="1">
      <c r="A80" s="29"/>
      <c r="B80" s="6" t="s">
        <v>211</v>
      </c>
      <c r="C80" s="31">
        <v>140921.68</v>
      </c>
    </row>
    <row r="81" spans="1:3" s="47" customFormat="1" ht="18" customHeight="1">
      <c r="A81" s="85"/>
      <c r="B81" s="193" t="s">
        <v>134</v>
      </c>
      <c r="C81" s="46">
        <v>1856675.53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1312430.28</v>
      </c>
    </row>
    <row r="84" spans="1:3" s="10" customFormat="1" ht="12" customHeight="1" hidden="1">
      <c r="A84" s="29"/>
      <c r="B84" s="6" t="s">
        <v>208</v>
      </c>
      <c r="C84" s="31">
        <v>703391.71</v>
      </c>
    </row>
    <row r="85" spans="1:3" s="10" customFormat="1" ht="12" customHeight="1" hidden="1">
      <c r="A85" s="29"/>
      <c r="B85" s="6" t="s">
        <v>209</v>
      </c>
      <c r="C85" s="31">
        <v>112134.01</v>
      </c>
    </row>
    <row r="86" spans="1:3" s="10" customFormat="1" ht="12" customHeight="1" hidden="1">
      <c r="A86" s="29"/>
      <c r="B86" s="6" t="s">
        <v>210</v>
      </c>
      <c r="C86" s="31">
        <v>343868.42</v>
      </c>
    </row>
    <row r="87" spans="1:3" s="10" customFormat="1" ht="12" customHeight="1" hidden="1">
      <c r="A87" s="29"/>
      <c r="B87" s="6" t="s">
        <v>133</v>
      </c>
      <c r="C87" s="31">
        <v>0</v>
      </c>
    </row>
    <row r="88" spans="1:3" s="10" customFormat="1" ht="12" customHeight="1" hidden="1">
      <c r="A88" s="29"/>
      <c r="B88" s="6" t="s">
        <v>211</v>
      </c>
      <c r="C88" s="31">
        <v>153036.14</v>
      </c>
    </row>
    <row r="89" spans="1:3" s="47" customFormat="1" ht="18.75" customHeight="1">
      <c r="A89" s="85"/>
      <c r="B89" s="193" t="s">
        <v>135</v>
      </c>
      <c r="C89" s="46">
        <v>1930412.97</v>
      </c>
    </row>
    <row r="90" spans="1:3" s="10" customFormat="1" ht="12" customHeight="1">
      <c r="A90" s="29"/>
      <c r="B90" s="15" t="s">
        <v>136</v>
      </c>
      <c r="C90" s="212">
        <v>1.0397147691174669</v>
      </c>
    </row>
    <row r="91" spans="1:3" s="9" customFormat="1" ht="15.75" customHeight="1">
      <c r="A91" s="12"/>
      <c r="B91" s="193" t="s">
        <v>301</v>
      </c>
      <c r="C91" s="105">
        <v>-73737.44000000041</v>
      </c>
    </row>
    <row r="92" spans="1:3" s="10" customFormat="1" ht="15.75" customHeight="1">
      <c r="A92" s="29"/>
      <c r="B92" s="278" t="s">
        <v>97</v>
      </c>
      <c r="C92" s="117">
        <v>-56896.78000000049</v>
      </c>
    </row>
    <row r="93" spans="1:3" s="10" customFormat="1" ht="15.75" customHeight="1">
      <c r="A93" s="29"/>
      <c r="B93" s="278" t="s">
        <v>96</v>
      </c>
      <c r="C93" s="118">
        <v>-16840.659999999916</v>
      </c>
    </row>
    <row r="94" spans="1:8" s="7" customFormat="1" ht="15.7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4.75" customHeight="1">
      <c r="A95" s="306"/>
      <c r="B95" s="140"/>
      <c r="C95" s="139"/>
      <c r="D95" s="160"/>
      <c r="E95" s="473" t="str">
        <f>+B2</f>
        <v> ул. Короленко, д. 24</v>
      </c>
      <c r="F95" s="473"/>
      <c r="G95" s="473"/>
      <c r="H95" s="160"/>
    </row>
    <row r="96" spans="1:8" s="96" customFormat="1" ht="15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9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5" customHeight="1">
      <c r="A98" s="307"/>
      <c r="B98" s="141"/>
      <c r="C98" s="141"/>
      <c r="D98" s="475" t="s">
        <v>121</v>
      </c>
      <c r="E98" s="476"/>
      <c r="F98" s="476"/>
      <c r="G98" s="476"/>
      <c r="H98" s="477"/>
    </row>
    <row r="99" spans="1:8" s="96" customFormat="1" ht="15" customHeight="1">
      <c r="A99" s="316"/>
      <c r="B99" s="141"/>
      <c r="C99" s="141"/>
      <c r="D99" s="478" t="s">
        <v>1</v>
      </c>
      <c r="E99" s="479"/>
      <c r="F99" s="479"/>
      <c r="G99" s="479"/>
      <c r="H99" s="480"/>
    </row>
    <row r="100" spans="1:8" s="96" customFormat="1" ht="15" customHeight="1">
      <c r="A100" s="316"/>
      <c r="B100" s="141"/>
      <c r="C100" s="141"/>
      <c r="D100" s="469" t="s">
        <v>122</v>
      </c>
      <c r="E100" s="470"/>
      <c r="F100" s="470"/>
      <c r="G100" s="470"/>
      <c r="H100" s="471"/>
    </row>
    <row r="101" spans="1:8" s="96" customFormat="1" ht="15" customHeight="1">
      <c r="A101" s="316"/>
      <c r="B101" s="307"/>
      <c r="C101" s="141"/>
      <c r="D101" s="469" t="s">
        <v>70</v>
      </c>
      <c r="E101" s="470"/>
      <c r="F101" s="470"/>
      <c r="G101" s="470"/>
      <c r="H101" s="471"/>
    </row>
    <row r="102" spans="1:8" s="47" customFormat="1" ht="15" customHeight="1">
      <c r="A102" s="324"/>
      <c r="B102" s="325"/>
      <c r="C102" s="139"/>
      <c r="D102" s="469" t="s">
        <v>50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71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80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30</v>
      </c>
      <c r="E105" s="470"/>
      <c r="F105" s="470"/>
      <c r="G105" s="470"/>
      <c r="H105" s="471"/>
    </row>
    <row r="106" spans="4:8" ht="15" customHeight="1">
      <c r="D106" s="469" t="s">
        <v>168</v>
      </c>
      <c r="E106" s="470"/>
      <c r="F106" s="470"/>
      <c r="G106" s="470"/>
      <c r="H106" s="471"/>
    </row>
    <row r="107" spans="4:8" ht="15" customHeight="1" thickBot="1">
      <c r="D107" s="458" t="s">
        <v>202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4.75" customHeight="1" thickBot="1">
      <c r="D110" s="392" t="s">
        <v>5</v>
      </c>
      <c r="E110" s="393"/>
      <c r="F110" s="393"/>
      <c r="G110" s="393"/>
      <c r="H110" s="394"/>
    </row>
    <row r="111" spans="4:8" ht="24.7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22</v>
      </c>
      <c r="E112" s="481">
        <v>5</v>
      </c>
      <c r="F112" s="482"/>
      <c r="G112" s="428">
        <v>13594.17</v>
      </c>
      <c r="H112" s="419"/>
    </row>
    <row r="113" spans="4:8" ht="12.75">
      <c r="D113" s="97">
        <v>50</v>
      </c>
      <c r="E113" s="441">
        <v>12</v>
      </c>
      <c r="F113" s="441"/>
      <c r="G113" s="430">
        <v>16963.34</v>
      </c>
      <c r="H113" s="421"/>
    </row>
    <row r="114" spans="4:8" ht="12.75">
      <c r="D114" s="97">
        <v>53</v>
      </c>
      <c r="E114" s="413">
        <v>17</v>
      </c>
      <c r="F114" s="429"/>
      <c r="G114" s="430">
        <v>15871.67</v>
      </c>
      <c r="H114" s="421"/>
    </row>
    <row r="115" spans="4:8" ht="12.75">
      <c r="D115" s="97"/>
      <c r="E115" s="413"/>
      <c r="F115" s="429"/>
      <c r="G115" s="430"/>
      <c r="H115" s="421"/>
    </row>
    <row r="116" spans="4:8" ht="12.75">
      <c r="D116" s="94"/>
      <c r="E116" s="413"/>
      <c r="F116" s="429"/>
      <c r="G116" s="430"/>
      <c r="H116" s="421"/>
    </row>
    <row r="117" spans="4:8" ht="12.75">
      <c r="D117" s="94"/>
      <c r="E117" s="431"/>
      <c r="F117" s="432"/>
      <c r="G117" s="430"/>
      <c r="H117" s="421"/>
    </row>
    <row r="118" spans="4:8" ht="12.75">
      <c r="D118" s="94"/>
      <c r="E118" s="431"/>
      <c r="F118" s="432"/>
      <c r="G118" s="430"/>
      <c r="H118" s="421"/>
    </row>
    <row r="119" spans="4:8" ht="12.75">
      <c r="D119" s="219"/>
      <c r="E119" s="80"/>
      <c r="F119" s="216"/>
      <c r="G119" s="454"/>
      <c r="H119" s="455"/>
    </row>
    <row r="120" spans="4:8" ht="12.75">
      <c r="D120" s="219"/>
      <c r="E120" s="220"/>
      <c r="F120" s="221"/>
      <c r="G120" s="485"/>
      <c r="H120" s="486"/>
    </row>
    <row r="121" spans="4:8" ht="13.5" thickBot="1">
      <c r="D121" s="225"/>
      <c r="E121" s="226"/>
      <c r="F121" s="227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46429.18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8.2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-35863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601142.03</v>
      </c>
      <c r="F129" s="198">
        <f>+C70</f>
        <v>617982.69</v>
      </c>
      <c r="G129" s="198">
        <f>+C65</f>
        <v>633451.6519120078</v>
      </c>
      <c r="H129" s="199">
        <f>+F129-G129</f>
        <v>-15468.961912007886</v>
      </c>
    </row>
    <row r="130" spans="4:8" ht="15.75" customHeight="1">
      <c r="D130" s="229" t="s">
        <v>170</v>
      </c>
      <c r="E130" s="230"/>
      <c r="F130" s="195">
        <f>+F129/E129</f>
        <v>1.0280144444400268</v>
      </c>
      <c r="G130" s="195">
        <f>+G129/E129</f>
        <v>1.053747068578798</v>
      </c>
      <c r="H130" s="92"/>
    </row>
    <row r="131" spans="4:8" ht="15.75" customHeight="1">
      <c r="D131" s="154" t="s">
        <v>277</v>
      </c>
      <c r="E131" s="200">
        <f>+C75</f>
        <v>1255533.5</v>
      </c>
      <c r="F131" s="200">
        <f>+C83</f>
        <v>1312430.28</v>
      </c>
      <c r="G131" s="200">
        <v>1258820.37</v>
      </c>
      <c r="H131" s="199">
        <f>+F131-G131</f>
        <v>53609.909999999916</v>
      </c>
    </row>
    <row r="132" spans="4:8" ht="15.75" customHeight="1" thickBot="1">
      <c r="D132" s="231" t="s">
        <v>170</v>
      </c>
      <c r="E132" s="232"/>
      <c r="F132" s="196">
        <f>+F131/E131</f>
        <v>1.0453168155210515</v>
      </c>
      <c r="G132" s="196">
        <f>+G131/F131</f>
        <v>0.9591521844497524</v>
      </c>
      <c r="H132" s="197"/>
    </row>
    <row r="133" spans="4:8" ht="15.75" customHeight="1" thickBot="1">
      <c r="D133" s="185" t="s">
        <v>172</v>
      </c>
      <c r="E133" s="201">
        <f>+E131+E129</f>
        <v>1856675.53</v>
      </c>
      <c r="F133" s="201">
        <f>+F131+F129</f>
        <v>1930412.97</v>
      </c>
      <c r="G133" s="201">
        <f>+G131+G129</f>
        <v>1892272.021912008</v>
      </c>
      <c r="H133" s="238">
        <f>+H131+H129</f>
        <v>38140.94808799203</v>
      </c>
    </row>
    <row r="134" spans="4:8" ht="15.75" customHeight="1" thickBot="1">
      <c r="D134" s="405" t="s">
        <v>170</v>
      </c>
      <c r="E134" s="406"/>
      <c r="F134" s="188">
        <f>+F133/E133</f>
        <v>1.0397147691174666</v>
      </c>
      <c r="G134" s="188">
        <f>+G133/F133</f>
        <v>0.9802420784149664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2277.94808799203</v>
      </c>
    </row>
  </sheetData>
  <sheetProtection/>
  <mergeCells count="42">
    <mergeCell ref="G119:H119"/>
    <mergeCell ref="G120:H120"/>
    <mergeCell ref="D134:E134"/>
    <mergeCell ref="D135:G135"/>
    <mergeCell ref="G121:H121"/>
    <mergeCell ref="G122:H122"/>
    <mergeCell ref="D125:H125"/>
    <mergeCell ref="D127:G127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D101:H101"/>
    <mergeCell ref="D102:H102"/>
    <mergeCell ref="D103:H103"/>
    <mergeCell ref="D104:H104"/>
    <mergeCell ref="A105:B105"/>
    <mergeCell ref="A3:B3"/>
    <mergeCell ref="A1:B1"/>
    <mergeCell ref="D94:H94"/>
    <mergeCell ref="E95:G95"/>
    <mergeCell ref="A104:B104"/>
    <mergeCell ref="D96:H96"/>
    <mergeCell ref="D98:H98"/>
    <mergeCell ref="D99:H99"/>
    <mergeCell ref="D100:H100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3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42" sqref="E42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0" customHeight="1">
      <c r="A1" s="391" t="s">
        <v>176</v>
      </c>
      <c r="B1" s="391"/>
    </row>
    <row r="2" spans="1:2" s="22" customFormat="1" ht="15" customHeight="1">
      <c r="A2" s="318"/>
      <c r="B2" s="191" t="s">
        <v>81</v>
      </c>
    </row>
    <row r="3" spans="1:2" s="22" customFormat="1" ht="15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4"/>
    </row>
    <row r="5" spans="1:3" s="3" customFormat="1" ht="56.25" customHeight="1">
      <c r="A5" s="263" t="s">
        <v>203</v>
      </c>
      <c r="B5" s="103" t="s">
        <v>192</v>
      </c>
      <c r="C5" s="210" t="s">
        <v>163</v>
      </c>
    </row>
    <row r="6" spans="1:3" s="38" customFormat="1" ht="21" customHeight="1">
      <c r="A6" s="258"/>
      <c r="B6" s="333" t="s">
        <v>296</v>
      </c>
      <c r="C6" s="304"/>
    </row>
    <row r="7" spans="1:3" s="41" customFormat="1" ht="16.5" customHeight="1">
      <c r="A7" s="39">
        <v>1</v>
      </c>
      <c r="B7" s="264" t="s">
        <v>382</v>
      </c>
      <c r="C7" s="204">
        <v>461778.77200000006</v>
      </c>
    </row>
    <row r="8" spans="1:3" s="34" customFormat="1" ht="12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54978.986</v>
      </c>
    </row>
    <row r="10" spans="1:3" s="16" customFormat="1" ht="15" customHeight="1" hidden="1">
      <c r="A10" s="127" t="s">
        <v>295</v>
      </c>
      <c r="B10" s="268" t="s">
        <v>377</v>
      </c>
      <c r="C10" s="119">
        <v>46067.276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5111.76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1787.7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2012.25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58432.144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46375.824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12056.32</v>
      </c>
    </row>
    <row r="22" spans="1:3" s="33" customFormat="1" ht="15.75" customHeight="1">
      <c r="A22" s="126" t="s">
        <v>242</v>
      </c>
      <c r="B22" s="266" t="s">
        <v>205</v>
      </c>
      <c r="C22" s="130">
        <v>148225.64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132794.43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15431.21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99275.50800000003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81811.69399999999</v>
      </c>
    </row>
    <row r="32" spans="1:3" s="35" customFormat="1" ht="12.75" customHeight="1">
      <c r="A32" s="127" t="s">
        <v>253</v>
      </c>
      <c r="B32" s="343" t="s">
        <v>235</v>
      </c>
      <c r="C32" s="119">
        <v>0</v>
      </c>
    </row>
    <row r="33" spans="1:3" s="35" customFormat="1" ht="12.75" customHeight="1">
      <c r="A33" s="127" t="s">
        <v>254</v>
      </c>
      <c r="B33" s="343" t="s">
        <v>180</v>
      </c>
      <c r="C33" s="119">
        <v>7240.824</v>
      </c>
    </row>
    <row r="34" spans="1:3" s="35" customFormat="1" ht="12.75" customHeight="1">
      <c r="A34" s="127" t="s">
        <v>255</v>
      </c>
      <c r="B34" s="266" t="s">
        <v>236</v>
      </c>
      <c r="C34" s="119">
        <v>74570.87</v>
      </c>
    </row>
    <row r="35" spans="1:3" s="34" customFormat="1" ht="12.75" customHeight="1" hidden="1">
      <c r="A35" s="37" t="s">
        <v>257</v>
      </c>
      <c r="B35" s="272" t="s">
        <v>378</v>
      </c>
      <c r="C35" s="95">
        <v>5872.75</v>
      </c>
    </row>
    <row r="36" spans="1:3" s="34" customFormat="1" ht="12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62537.97</v>
      </c>
    </row>
    <row r="38" spans="1:3" s="34" customFormat="1" ht="12.75" customHeight="1" hidden="1">
      <c r="A38" s="37" t="s">
        <v>262</v>
      </c>
      <c r="B38" s="274" t="s">
        <v>282</v>
      </c>
      <c r="C38" s="95">
        <v>6089.4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19054.8</v>
      </c>
    </row>
    <row r="41" spans="1:3" s="41" customFormat="1" ht="21" customHeight="1">
      <c r="A41" s="39" t="s">
        <v>234</v>
      </c>
      <c r="B41" s="264" t="s">
        <v>298</v>
      </c>
      <c r="C41" s="46">
        <v>18426.4089</v>
      </c>
    </row>
    <row r="42" spans="1:3" s="33" customFormat="1" ht="24" customHeight="1">
      <c r="A42" s="126" t="s">
        <v>237</v>
      </c>
      <c r="B42" s="266" t="s">
        <v>279</v>
      </c>
      <c r="C42" s="130">
        <v>7182.278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1491.6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750.168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375.56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4564.95</v>
      </c>
    </row>
    <row r="50" spans="1:3" s="33" customFormat="1" ht="15.75" customHeight="1">
      <c r="A50" s="126" t="s">
        <v>238</v>
      </c>
      <c r="B50" s="266" t="s">
        <v>256</v>
      </c>
      <c r="C50" s="130">
        <v>10317.18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10317.18</v>
      </c>
    </row>
    <row r="54" spans="1:3" s="36" customFormat="1" ht="12.75" customHeight="1" hidden="1">
      <c r="A54" s="298" t="s">
        <v>266</v>
      </c>
      <c r="B54" s="272" t="s">
        <v>378</v>
      </c>
      <c r="C54" s="95">
        <v>218.91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0</v>
      </c>
    </row>
    <row r="57" spans="1:3" s="36" customFormat="1" ht="12.75" customHeight="1" hidden="1">
      <c r="A57" s="298" t="s">
        <v>269</v>
      </c>
      <c r="B57" s="274" t="s">
        <v>282</v>
      </c>
      <c r="C57" s="95">
        <v>10098.27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926.9509</v>
      </c>
    </row>
    <row r="60" spans="1:3" s="41" customFormat="1" ht="13.5" customHeight="1">
      <c r="A60" s="39" t="s">
        <v>181</v>
      </c>
      <c r="B60" s="264" t="s">
        <v>206</v>
      </c>
      <c r="C60" s="46">
        <v>71836.59600000002</v>
      </c>
    </row>
    <row r="61" spans="1:3" s="41" customFormat="1" ht="24.75" customHeight="1">
      <c r="A61" s="39" t="s">
        <v>187</v>
      </c>
      <c r="B61" s="264" t="s">
        <v>200</v>
      </c>
      <c r="C61" s="46">
        <v>38490.696</v>
      </c>
    </row>
    <row r="62" spans="1:3" s="42" customFormat="1" ht="16.5" customHeight="1">
      <c r="A62" s="53" t="s">
        <v>190</v>
      </c>
      <c r="B62" s="109" t="s">
        <v>132</v>
      </c>
      <c r="C62" s="52">
        <v>553051.2640000001</v>
      </c>
    </row>
    <row r="63" spans="1:3" s="42" customFormat="1" ht="15" customHeight="1">
      <c r="A63" s="53" t="s">
        <v>191</v>
      </c>
      <c r="B63" s="109" t="s">
        <v>299</v>
      </c>
      <c r="C63" s="52">
        <v>18426.4089</v>
      </c>
    </row>
    <row r="64" spans="1:3" s="42" customFormat="1" ht="27" customHeight="1">
      <c r="A64" s="43" t="s">
        <v>193</v>
      </c>
      <c r="B64" s="40" t="s">
        <v>25</v>
      </c>
      <c r="C64" s="124">
        <v>1139.4141064296414</v>
      </c>
    </row>
    <row r="65" spans="1:3" s="42" customFormat="1" ht="24.75" customHeight="1" thickBot="1">
      <c r="A65" s="53" t="s">
        <v>194</v>
      </c>
      <c r="B65" s="279" t="s">
        <v>3</v>
      </c>
      <c r="C65" s="323">
        <v>572617.0870064298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-259984</v>
      </c>
    </row>
    <row r="67" spans="1:3" s="41" customFormat="1" ht="19.5" customHeight="1">
      <c r="A67" s="43" t="s">
        <v>196</v>
      </c>
      <c r="B67" s="281" t="s">
        <v>300</v>
      </c>
      <c r="C67" s="260">
        <v>600151.75</v>
      </c>
    </row>
    <row r="68" spans="1:3" s="72" customFormat="1" ht="14.25" customHeight="1" hidden="1">
      <c r="A68" s="128" t="s">
        <v>285</v>
      </c>
      <c r="B68" s="44" t="s">
        <v>284</v>
      </c>
      <c r="C68" s="119">
        <v>600151.75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18.75" customHeight="1" thickBot="1">
      <c r="A70" s="43" t="s">
        <v>197</v>
      </c>
      <c r="B70" s="281" t="s">
        <v>366</v>
      </c>
      <c r="C70" s="118">
        <v>587425.82</v>
      </c>
    </row>
    <row r="71" spans="1:3" s="45" customFormat="1" ht="15" customHeight="1" hidden="1">
      <c r="A71" s="128" t="s">
        <v>287</v>
      </c>
      <c r="B71" s="44" t="s">
        <v>284</v>
      </c>
      <c r="C71" s="261">
        <v>587425.82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30.75" customHeight="1" thickBot="1">
      <c r="A73" s="39" t="s">
        <v>198</v>
      </c>
      <c r="B73" s="282" t="s">
        <v>303</v>
      </c>
      <c r="C73" s="207">
        <v>-245175.26700642973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1303169.87</v>
      </c>
    </row>
    <row r="76" spans="1:3" s="10" customFormat="1" ht="12" customHeight="1" hidden="1">
      <c r="A76" s="29"/>
      <c r="B76" s="6" t="s">
        <v>208</v>
      </c>
      <c r="C76" s="31">
        <v>685618.15</v>
      </c>
    </row>
    <row r="77" spans="1:3" s="10" customFormat="1" ht="12" customHeight="1" hidden="1">
      <c r="A77" s="29"/>
      <c r="B77" s="6" t="s">
        <v>209</v>
      </c>
      <c r="C77" s="31">
        <v>131973.06</v>
      </c>
    </row>
    <row r="78" spans="1:3" s="10" customFormat="1" ht="12" customHeight="1" hidden="1">
      <c r="A78" s="29"/>
      <c r="B78" s="6" t="s">
        <v>210</v>
      </c>
      <c r="C78" s="31">
        <v>313755.2</v>
      </c>
    </row>
    <row r="79" spans="1:3" s="10" customFormat="1" ht="12" customHeight="1" hidden="1">
      <c r="A79" s="29"/>
      <c r="B79" s="6" t="s">
        <v>133</v>
      </c>
      <c r="C79" s="31">
        <v>7539.28</v>
      </c>
    </row>
    <row r="80" spans="1:3" s="10" customFormat="1" ht="12" customHeight="1" hidden="1">
      <c r="A80" s="29"/>
      <c r="B80" s="6" t="s">
        <v>211</v>
      </c>
      <c r="C80" s="31">
        <v>164284.18</v>
      </c>
    </row>
    <row r="81" spans="1:3" s="47" customFormat="1" ht="19.5" customHeight="1">
      <c r="A81" s="85"/>
      <c r="B81" s="193" t="s">
        <v>134</v>
      </c>
      <c r="C81" s="46">
        <v>1903321.62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1276464.54</v>
      </c>
    </row>
    <row r="84" spans="1:3" s="10" customFormat="1" ht="12" customHeight="1" hidden="1">
      <c r="A84" s="29"/>
      <c r="B84" s="6" t="s">
        <v>208</v>
      </c>
      <c r="C84" s="31">
        <v>669703.77</v>
      </c>
    </row>
    <row r="85" spans="1:3" s="10" customFormat="1" ht="12" customHeight="1" hidden="1">
      <c r="A85" s="29"/>
      <c r="B85" s="6" t="s">
        <v>209</v>
      </c>
      <c r="C85" s="31">
        <v>131531.96</v>
      </c>
    </row>
    <row r="86" spans="1:3" s="10" customFormat="1" ht="12" customHeight="1" hidden="1">
      <c r="A86" s="29"/>
      <c r="B86" s="6" t="s">
        <v>210</v>
      </c>
      <c r="C86" s="31">
        <v>304836.67</v>
      </c>
    </row>
    <row r="87" spans="1:3" s="10" customFormat="1" ht="12" customHeight="1" hidden="1">
      <c r="A87" s="29"/>
      <c r="B87" s="6" t="s">
        <v>133</v>
      </c>
      <c r="C87" s="31">
        <v>9122.21</v>
      </c>
    </row>
    <row r="88" spans="1:3" s="10" customFormat="1" ht="12" customHeight="1" hidden="1">
      <c r="A88" s="29"/>
      <c r="B88" s="6" t="s">
        <v>211</v>
      </c>
      <c r="C88" s="31">
        <v>161269.93</v>
      </c>
    </row>
    <row r="89" spans="1:3" s="47" customFormat="1" ht="21" customHeight="1">
      <c r="A89" s="85"/>
      <c r="B89" s="193" t="s">
        <v>135</v>
      </c>
      <c r="C89" s="46">
        <v>1863890.36</v>
      </c>
    </row>
    <row r="90" spans="1:3" s="10" customFormat="1" ht="12" customHeight="1">
      <c r="A90" s="29"/>
      <c r="B90" s="15" t="s">
        <v>136</v>
      </c>
      <c r="C90" s="212">
        <v>0.9792829232928064</v>
      </c>
    </row>
    <row r="91" spans="1:3" s="9" customFormat="1" ht="15.75" customHeight="1">
      <c r="A91" s="12"/>
      <c r="B91" s="193" t="s">
        <v>301</v>
      </c>
      <c r="C91" s="105">
        <v>39431.26</v>
      </c>
    </row>
    <row r="92" spans="1:3" s="10" customFormat="1" ht="15.75" customHeight="1">
      <c r="A92" s="29"/>
      <c r="B92" s="278" t="s">
        <v>97</v>
      </c>
      <c r="C92" s="117">
        <v>26705.330000000075</v>
      </c>
    </row>
    <row r="93" spans="1:3" s="10" customFormat="1" ht="15.75" customHeight="1">
      <c r="A93" s="29"/>
      <c r="B93" s="278" t="s">
        <v>96</v>
      </c>
      <c r="C93" s="118">
        <v>12725.929999999935</v>
      </c>
    </row>
    <row r="94" spans="1:8" s="7" customFormat="1" ht="19.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4.75" customHeight="1">
      <c r="A95" s="306"/>
      <c r="B95" s="140"/>
      <c r="C95" s="139"/>
      <c r="D95" s="160"/>
      <c r="E95" s="473" t="str">
        <f>+B2</f>
        <v> ул. Короленко, д. 24а</v>
      </c>
      <c r="F95" s="473"/>
      <c r="G95" s="473"/>
      <c r="H95" s="160"/>
    </row>
    <row r="96" spans="1:8" s="96" customFormat="1" ht="16.5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8.25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5" customHeight="1">
      <c r="A98" s="307"/>
      <c r="B98" s="141"/>
      <c r="C98" s="141"/>
      <c r="D98" s="475" t="s">
        <v>82</v>
      </c>
      <c r="E98" s="476"/>
      <c r="F98" s="476"/>
      <c r="G98" s="476"/>
      <c r="H98" s="477"/>
    </row>
    <row r="99" spans="1:8" s="96" customFormat="1" ht="15" customHeight="1">
      <c r="A99" s="316"/>
      <c r="B99" s="141"/>
      <c r="C99" s="141"/>
      <c r="D99" s="478" t="s">
        <v>1</v>
      </c>
      <c r="E99" s="479"/>
      <c r="F99" s="479"/>
      <c r="G99" s="479"/>
      <c r="H99" s="480"/>
    </row>
    <row r="100" spans="1:8" s="96" customFormat="1" ht="15" customHeight="1">
      <c r="A100" s="316"/>
      <c r="B100" s="141"/>
      <c r="C100" s="141"/>
      <c r="D100" s="469" t="s">
        <v>83</v>
      </c>
      <c r="E100" s="470"/>
      <c r="F100" s="470"/>
      <c r="G100" s="470"/>
      <c r="H100" s="471"/>
    </row>
    <row r="101" spans="1:8" s="96" customFormat="1" ht="15" customHeight="1">
      <c r="A101" s="316"/>
      <c r="B101" s="307"/>
      <c r="C101" s="141"/>
      <c r="D101" s="469" t="s">
        <v>70</v>
      </c>
      <c r="E101" s="470"/>
      <c r="F101" s="470"/>
      <c r="G101" s="470"/>
      <c r="H101" s="471"/>
    </row>
    <row r="102" spans="1:8" s="47" customFormat="1" ht="15" customHeight="1">
      <c r="A102" s="324"/>
      <c r="B102" s="325"/>
      <c r="C102" s="139"/>
      <c r="D102" s="469" t="s">
        <v>50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71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47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30</v>
      </c>
      <c r="E105" s="470"/>
      <c r="F105" s="470"/>
      <c r="G105" s="470"/>
      <c r="H105" s="471"/>
    </row>
    <row r="106" spans="1:8" ht="15" customHeight="1">
      <c r="A106" s="146"/>
      <c r="B106" s="146"/>
      <c r="C106" s="146"/>
      <c r="D106" s="469" t="s">
        <v>168</v>
      </c>
      <c r="E106" s="470"/>
      <c r="F106" s="470"/>
      <c r="G106" s="470"/>
      <c r="H106" s="471"/>
    </row>
    <row r="107" spans="4:8" ht="15" customHeight="1" thickBot="1">
      <c r="D107" s="458" t="s">
        <v>202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4.75" customHeight="1" thickBot="1">
      <c r="D110" s="392" t="s">
        <v>5</v>
      </c>
      <c r="E110" s="393"/>
      <c r="F110" s="393"/>
      <c r="G110" s="393"/>
      <c r="H110" s="394"/>
    </row>
    <row r="111" spans="4:8" ht="24.7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1</v>
      </c>
      <c r="E112" s="481">
        <v>11</v>
      </c>
      <c r="F112" s="482"/>
      <c r="G112" s="428">
        <v>22165.52</v>
      </c>
      <c r="H112" s="419"/>
    </row>
    <row r="113" spans="4:8" ht="12.75">
      <c r="D113" s="97">
        <v>6</v>
      </c>
      <c r="E113" s="441">
        <v>59</v>
      </c>
      <c r="F113" s="441"/>
      <c r="G113" s="430">
        <v>204748.84</v>
      </c>
      <c r="H113" s="421"/>
    </row>
    <row r="114" spans="4:8" ht="12.75">
      <c r="D114" s="97">
        <v>13</v>
      </c>
      <c r="E114" s="413">
        <v>4</v>
      </c>
      <c r="F114" s="429"/>
      <c r="G114" s="430">
        <v>3607</v>
      </c>
      <c r="H114" s="421"/>
    </row>
    <row r="115" spans="4:8" ht="12.75">
      <c r="D115" s="94" t="s">
        <v>22</v>
      </c>
      <c r="E115" s="413">
        <v>3</v>
      </c>
      <c r="F115" s="429"/>
      <c r="G115" s="430">
        <v>4017.34</v>
      </c>
      <c r="H115" s="421"/>
    </row>
    <row r="116" spans="4:8" ht="12.75">
      <c r="D116" s="94" t="s">
        <v>18</v>
      </c>
      <c r="E116" s="413">
        <v>12</v>
      </c>
      <c r="F116" s="429"/>
      <c r="G116" s="430">
        <v>18473.93</v>
      </c>
      <c r="H116" s="421"/>
    </row>
    <row r="117" spans="4:8" ht="12.75">
      <c r="D117" s="94"/>
      <c r="E117" s="431"/>
      <c r="F117" s="432"/>
      <c r="G117" s="430"/>
      <c r="H117" s="421"/>
    </row>
    <row r="118" spans="4:8" ht="12.75">
      <c r="D118" s="94"/>
      <c r="E118" s="431"/>
      <c r="F118" s="432"/>
      <c r="G118" s="430"/>
      <c r="H118" s="421"/>
    </row>
    <row r="119" spans="4:8" ht="12.75">
      <c r="D119" s="219"/>
      <c r="E119" s="80"/>
      <c r="F119" s="216"/>
      <c r="G119" s="454"/>
      <c r="H119" s="455"/>
    </row>
    <row r="120" spans="4:8" ht="12.75">
      <c r="D120" s="219"/>
      <c r="E120" s="220"/>
      <c r="F120" s="221"/>
      <c r="G120" s="485"/>
      <c r="H120" s="486"/>
    </row>
    <row r="121" spans="4:8" ht="13.5" thickBot="1">
      <c r="D121" s="225"/>
      <c r="E121" s="226"/>
      <c r="F121" s="227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253012.62999999998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11.2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-259984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600151.75</v>
      </c>
      <c r="F129" s="198">
        <f>+C70</f>
        <v>587425.82</v>
      </c>
      <c r="G129" s="198">
        <f>+C65</f>
        <v>572617.0870064298</v>
      </c>
      <c r="H129" s="199">
        <f>+F129-G129</f>
        <v>14808.732993570156</v>
      </c>
    </row>
    <row r="130" spans="4:8" ht="15.75" customHeight="1">
      <c r="D130" s="229" t="s">
        <v>170</v>
      </c>
      <c r="E130" s="230"/>
      <c r="F130" s="195">
        <f>+F129/E129</f>
        <v>0.9787954796432735</v>
      </c>
      <c r="G130" s="195">
        <f>+G129/E129</f>
        <v>0.9541204987012532</v>
      </c>
      <c r="H130" s="92"/>
    </row>
    <row r="131" spans="4:8" ht="15.75" customHeight="1">
      <c r="D131" s="154" t="s">
        <v>277</v>
      </c>
      <c r="E131" s="200">
        <f>+C75</f>
        <v>1303169.87</v>
      </c>
      <c r="F131" s="200">
        <f>+C83</f>
        <v>1276464.54</v>
      </c>
      <c r="G131" s="200">
        <v>1367031.05</v>
      </c>
      <c r="H131" s="199">
        <f>+F131-G131</f>
        <v>-90566.51000000001</v>
      </c>
    </row>
    <row r="132" spans="4:8" ht="15.75" customHeight="1" thickBot="1">
      <c r="D132" s="231" t="s">
        <v>170</v>
      </c>
      <c r="E132" s="232"/>
      <c r="F132" s="196">
        <f>+F131/E131</f>
        <v>0.97950740681259</v>
      </c>
      <c r="G132" s="196">
        <f>+G131/F131</f>
        <v>1.070951058303586</v>
      </c>
      <c r="H132" s="197"/>
    </row>
    <row r="133" spans="4:8" ht="15.75" customHeight="1" thickBot="1">
      <c r="D133" s="185" t="s">
        <v>172</v>
      </c>
      <c r="E133" s="201">
        <f>+E131+E129</f>
        <v>1903321.62</v>
      </c>
      <c r="F133" s="201">
        <f>+F131+F129</f>
        <v>1863890.3599999999</v>
      </c>
      <c r="G133" s="201">
        <f>+G131+G129</f>
        <v>1939648.13700643</v>
      </c>
      <c r="H133" s="238">
        <f>+H131+H129</f>
        <v>-75757.77700642985</v>
      </c>
    </row>
    <row r="134" spans="4:8" ht="15.75" customHeight="1" thickBot="1">
      <c r="D134" s="405" t="s">
        <v>170</v>
      </c>
      <c r="E134" s="406"/>
      <c r="F134" s="188">
        <f>+F133/E133</f>
        <v>0.9792829232928063</v>
      </c>
      <c r="G134" s="188">
        <f>+G133/F133</f>
        <v>1.0406449749578779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-335741.77700642985</v>
      </c>
    </row>
  </sheetData>
  <sheetProtection/>
  <mergeCells count="42">
    <mergeCell ref="G119:H119"/>
    <mergeCell ref="G120:H120"/>
    <mergeCell ref="D134:E134"/>
    <mergeCell ref="D135:G135"/>
    <mergeCell ref="G121:H121"/>
    <mergeCell ref="G122:H122"/>
    <mergeCell ref="D125:H125"/>
    <mergeCell ref="D127:G127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D101:H101"/>
    <mergeCell ref="D102:H102"/>
    <mergeCell ref="D103:H103"/>
    <mergeCell ref="D104:H104"/>
    <mergeCell ref="A105:B105"/>
    <mergeCell ref="A1:B1"/>
    <mergeCell ref="A3:B3"/>
    <mergeCell ref="D94:H94"/>
    <mergeCell ref="E95:G95"/>
    <mergeCell ref="D96:H96"/>
    <mergeCell ref="A104:B104"/>
    <mergeCell ref="D98:H98"/>
    <mergeCell ref="D99:H99"/>
    <mergeCell ref="D100:H100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="85" zoomScaleNormal="85" workbookViewId="0" topLeftCell="A1">
      <pane xSplit="2" ySplit="5" topLeftCell="C11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G129" sqref="G129"/>
    </sheetView>
  </sheetViews>
  <sheetFormatPr defaultColWidth="9.00390625" defaultRowHeight="12.75"/>
  <cols>
    <col min="1" max="1" width="6.75390625" style="0" customWidth="1"/>
    <col min="2" max="2" width="60.00390625" style="0" customWidth="1"/>
    <col min="3" max="3" width="13.375" style="253" customWidth="1"/>
    <col min="4" max="4" width="17.75390625" style="0" customWidth="1"/>
    <col min="5" max="6" width="14.75390625" style="0" customWidth="1"/>
    <col min="7" max="7" width="16.75390625" style="0" customWidth="1"/>
    <col min="8" max="8" width="12.75390625" style="0" customWidth="1"/>
  </cols>
  <sheetData>
    <row r="1" spans="1:3" s="4" customFormat="1" ht="30.75" customHeight="1">
      <c r="A1" s="391" t="s">
        <v>184</v>
      </c>
      <c r="B1" s="391"/>
      <c r="C1" s="391"/>
    </row>
    <row r="2" spans="1:2" ht="15" customHeight="1">
      <c r="A2" s="365" t="s">
        <v>383</v>
      </c>
      <c r="B2" s="365"/>
    </row>
    <row r="3" spans="1:2" ht="15" customHeight="1">
      <c r="A3" s="364" t="s">
        <v>201</v>
      </c>
      <c r="B3" s="364"/>
    </row>
    <row r="4" spans="1:2" ht="15" customHeight="1">
      <c r="A4" s="337"/>
      <c r="B4" s="339" t="s">
        <v>164</v>
      </c>
    </row>
    <row r="5" spans="1:3" s="3" customFormat="1" ht="60" customHeight="1">
      <c r="A5" s="263" t="s">
        <v>203</v>
      </c>
      <c r="B5" s="103" t="s">
        <v>192</v>
      </c>
      <c r="C5" s="210" t="s">
        <v>163</v>
      </c>
    </row>
    <row r="6" spans="1:3" s="38" customFormat="1" ht="24" customHeight="1">
      <c r="A6" s="258"/>
      <c r="B6" s="333" t="s">
        <v>296</v>
      </c>
      <c r="C6" s="254"/>
    </row>
    <row r="7" spans="1:3" s="265" customFormat="1" ht="19.5" customHeight="1">
      <c r="A7" s="39">
        <v>1</v>
      </c>
      <c r="B7" s="264" t="s">
        <v>382</v>
      </c>
      <c r="C7" s="204">
        <v>347678.058</v>
      </c>
    </row>
    <row r="8" spans="1:3" s="34" customFormat="1" ht="12" customHeight="1">
      <c r="A8" s="37"/>
      <c r="B8" s="14" t="s">
        <v>217</v>
      </c>
      <c r="C8" s="303"/>
    </row>
    <row r="9" spans="1:3" s="267" customFormat="1" ht="24.75" customHeight="1">
      <c r="A9" s="126" t="s">
        <v>216</v>
      </c>
      <c r="B9" s="266" t="s">
        <v>165</v>
      </c>
      <c r="C9" s="130">
        <v>48828.924</v>
      </c>
    </row>
    <row r="10" spans="1:3" s="269" customFormat="1" ht="15" customHeight="1" hidden="1">
      <c r="A10" s="127" t="s">
        <v>295</v>
      </c>
      <c r="B10" s="268" t="s">
        <v>377</v>
      </c>
      <c r="C10" s="119">
        <v>40108.354</v>
      </c>
    </row>
    <row r="11" spans="1:3" s="269" customFormat="1" ht="12.75" customHeight="1" hidden="1">
      <c r="A11" s="127" t="s">
        <v>221</v>
      </c>
      <c r="B11" s="270" t="s">
        <v>375</v>
      </c>
      <c r="C11" s="119">
        <v>4238.87</v>
      </c>
    </row>
    <row r="12" spans="1:3" s="269" customFormat="1" ht="12.75" customHeight="1" hidden="1">
      <c r="A12" s="127" t="s">
        <v>222</v>
      </c>
      <c r="B12" s="268" t="s">
        <v>218</v>
      </c>
      <c r="C12" s="119">
        <v>2999.07</v>
      </c>
    </row>
    <row r="13" spans="1:3" s="269" customFormat="1" ht="12.75" customHeight="1" hidden="1">
      <c r="A13" s="127" t="s">
        <v>223</v>
      </c>
      <c r="B13" s="268" t="s">
        <v>219</v>
      </c>
      <c r="C13" s="119">
        <v>0</v>
      </c>
    </row>
    <row r="14" spans="1:3" s="269" customFormat="1" ht="12.75" customHeight="1" hidden="1">
      <c r="A14" s="127" t="s">
        <v>224</v>
      </c>
      <c r="B14" s="268" t="s">
        <v>220</v>
      </c>
      <c r="C14" s="119">
        <v>0</v>
      </c>
    </row>
    <row r="15" spans="1:3" s="269" customFormat="1" ht="12.75" customHeight="1" hidden="1">
      <c r="A15" s="127" t="s">
        <v>225</v>
      </c>
      <c r="B15" s="268" t="s">
        <v>293</v>
      </c>
      <c r="C15" s="119">
        <v>1482.63</v>
      </c>
    </row>
    <row r="16" spans="1:3" s="269" customFormat="1" ht="12.75" customHeight="1" hidden="1">
      <c r="A16" s="127" t="s">
        <v>226</v>
      </c>
      <c r="B16" s="268" t="s">
        <v>305</v>
      </c>
      <c r="C16" s="119">
        <v>0</v>
      </c>
    </row>
    <row r="17" spans="1:3" s="267" customFormat="1" ht="15.75" customHeight="1">
      <c r="A17" s="126" t="s">
        <v>227</v>
      </c>
      <c r="B17" s="266" t="s">
        <v>204</v>
      </c>
      <c r="C17" s="130">
        <v>107028.54199999999</v>
      </c>
    </row>
    <row r="18" spans="1:3" s="269" customFormat="1" ht="15.75" customHeight="1" hidden="1">
      <c r="A18" s="127" t="s">
        <v>228</v>
      </c>
      <c r="B18" s="268" t="s">
        <v>229</v>
      </c>
      <c r="C18" s="119">
        <v>25527.517999999996</v>
      </c>
    </row>
    <row r="19" spans="1:3" s="269" customFormat="1" ht="15.75" customHeight="1" hidden="1">
      <c r="A19" s="127" t="s">
        <v>231</v>
      </c>
      <c r="B19" s="268" t="s">
        <v>306</v>
      </c>
      <c r="C19" s="119">
        <v>0</v>
      </c>
    </row>
    <row r="20" spans="1:3" s="269" customFormat="1" ht="15.75" customHeight="1" hidden="1">
      <c r="A20" s="127" t="s">
        <v>232</v>
      </c>
      <c r="B20" s="268" t="s">
        <v>230</v>
      </c>
      <c r="C20" s="119">
        <v>81501.02399999999</v>
      </c>
    </row>
    <row r="21" spans="1:3" s="269" customFormat="1" ht="15.75" customHeight="1" hidden="1">
      <c r="A21" s="127" t="s">
        <v>294</v>
      </c>
      <c r="B21" s="268" t="s">
        <v>233</v>
      </c>
      <c r="C21" s="119">
        <v>0</v>
      </c>
    </row>
    <row r="22" spans="1:3" s="267" customFormat="1" ht="15.75" customHeight="1">
      <c r="A22" s="126" t="s">
        <v>242</v>
      </c>
      <c r="B22" s="266" t="s">
        <v>205</v>
      </c>
      <c r="C22" s="130">
        <v>86997.212</v>
      </c>
    </row>
    <row r="23" spans="1:3" s="269" customFormat="1" ht="15.75" customHeight="1" hidden="1">
      <c r="A23" s="127" t="s">
        <v>243</v>
      </c>
      <c r="B23" s="268" t="s">
        <v>174</v>
      </c>
      <c r="C23" s="119">
        <v>52420.942</v>
      </c>
    </row>
    <row r="24" spans="1:3" s="269" customFormat="1" ht="15.75" customHeight="1" hidden="1">
      <c r="A24" s="127" t="s">
        <v>244</v>
      </c>
      <c r="B24" s="268" t="s">
        <v>182</v>
      </c>
      <c r="C24" s="119">
        <v>0</v>
      </c>
    </row>
    <row r="25" spans="1:3" s="269" customFormat="1" ht="15.75" customHeight="1" hidden="1">
      <c r="A25" s="127" t="s">
        <v>245</v>
      </c>
      <c r="B25" s="268" t="s">
        <v>183</v>
      </c>
      <c r="C25" s="119">
        <v>0</v>
      </c>
    </row>
    <row r="26" spans="1:3" s="269" customFormat="1" ht="15.75" customHeight="1" hidden="1">
      <c r="A26" s="127" t="s">
        <v>246</v>
      </c>
      <c r="B26" s="268" t="s">
        <v>297</v>
      </c>
      <c r="C26" s="119">
        <v>34576.27</v>
      </c>
    </row>
    <row r="27" spans="1:3" s="269" customFormat="1" ht="15.75" customHeight="1" hidden="1">
      <c r="A27" s="127" t="s">
        <v>247</v>
      </c>
      <c r="B27" s="268" t="s">
        <v>305</v>
      </c>
      <c r="C27" s="119">
        <v>0</v>
      </c>
    </row>
    <row r="28" spans="1:3" s="267" customFormat="1" ht="15.75" customHeight="1">
      <c r="A28" s="126" t="s">
        <v>248</v>
      </c>
      <c r="B28" s="343" t="s">
        <v>290</v>
      </c>
      <c r="C28" s="130">
        <v>71053.77600000001</v>
      </c>
    </row>
    <row r="29" spans="1:3" s="269" customFormat="1" ht="15.75" customHeight="1" hidden="1">
      <c r="A29" s="127" t="s">
        <v>249</v>
      </c>
      <c r="B29" s="268" t="s">
        <v>188</v>
      </c>
      <c r="C29" s="119">
        <v>0</v>
      </c>
    </row>
    <row r="30" spans="1:3" s="269" customFormat="1" ht="15.75" customHeight="1" hidden="1">
      <c r="A30" s="127" t="s">
        <v>250</v>
      </c>
      <c r="B30" s="268" t="s">
        <v>189</v>
      </c>
      <c r="C30" s="119">
        <v>0</v>
      </c>
    </row>
    <row r="31" spans="1:3" s="267" customFormat="1" ht="15.75" customHeight="1">
      <c r="A31" s="126" t="s">
        <v>252</v>
      </c>
      <c r="B31" s="266" t="s">
        <v>251</v>
      </c>
      <c r="C31" s="355">
        <v>20811.025999999998</v>
      </c>
    </row>
    <row r="32" spans="1:3" s="271" customFormat="1" ht="15.75" customHeight="1">
      <c r="A32" s="127" t="s">
        <v>253</v>
      </c>
      <c r="B32" s="343" t="s">
        <v>235</v>
      </c>
      <c r="C32" s="119">
        <v>0</v>
      </c>
    </row>
    <row r="33" spans="1:3" s="271" customFormat="1" ht="15.75" customHeight="1">
      <c r="A33" s="127" t="s">
        <v>254</v>
      </c>
      <c r="B33" s="343" t="s">
        <v>180</v>
      </c>
      <c r="C33" s="119">
        <v>5532.876</v>
      </c>
    </row>
    <row r="34" spans="1:3" s="271" customFormat="1" ht="15.75" customHeight="1">
      <c r="A34" s="127" t="s">
        <v>255</v>
      </c>
      <c r="B34" s="266" t="s">
        <v>236</v>
      </c>
      <c r="C34" s="119">
        <v>15278.15</v>
      </c>
    </row>
    <row r="35" spans="1:3" s="214" customFormat="1" ht="15.75" customHeight="1" hidden="1">
      <c r="A35" s="37" t="s">
        <v>257</v>
      </c>
      <c r="B35" s="272" t="s">
        <v>378</v>
      </c>
      <c r="C35" s="95">
        <v>4718.4</v>
      </c>
    </row>
    <row r="36" spans="1:3" s="214" customFormat="1" ht="15.75" customHeight="1" hidden="1">
      <c r="A36" s="37" t="s">
        <v>258</v>
      </c>
      <c r="B36" s="273" t="s">
        <v>280</v>
      </c>
      <c r="C36" s="95">
        <v>70.75</v>
      </c>
    </row>
    <row r="37" spans="1:3" s="214" customFormat="1" ht="15.75" customHeight="1" hidden="1">
      <c r="A37" s="37" t="s">
        <v>260</v>
      </c>
      <c r="B37" s="273" t="s">
        <v>281</v>
      </c>
      <c r="C37" s="95">
        <v>1732.35</v>
      </c>
    </row>
    <row r="38" spans="1:3" s="214" customFormat="1" ht="15.75" customHeight="1" hidden="1">
      <c r="A38" s="37" t="s">
        <v>262</v>
      </c>
      <c r="B38" s="274" t="s">
        <v>282</v>
      </c>
      <c r="C38" s="95">
        <v>8756.65</v>
      </c>
    </row>
    <row r="39" spans="1:3" s="214" customFormat="1" ht="15.75" customHeight="1" hidden="1">
      <c r="A39" s="37" t="s">
        <v>261</v>
      </c>
      <c r="B39" s="274" t="s">
        <v>283</v>
      </c>
      <c r="C39" s="95">
        <v>0</v>
      </c>
    </row>
    <row r="40" spans="1:3" s="275" customFormat="1" ht="15.75" customHeight="1">
      <c r="A40" s="126" t="s">
        <v>272</v>
      </c>
      <c r="B40" s="343" t="s">
        <v>376</v>
      </c>
      <c r="C40" s="130">
        <v>12958.577999999996</v>
      </c>
    </row>
    <row r="41" spans="1:3" s="265" customFormat="1" ht="22.5" customHeight="1">
      <c r="A41" s="39" t="s">
        <v>234</v>
      </c>
      <c r="B41" s="264" t="s">
        <v>298</v>
      </c>
      <c r="C41" s="46">
        <v>21457.936</v>
      </c>
    </row>
    <row r="42" spans="1:3" s="267" customFormat="1" ht="24" customHeight="1">
      <c r="A42" s="126" t="s">
        <v>237</v>
      </c>
      <c r="B42" s="266" t="s">
        <v>279</v>
      </c>
      <c r="C42" s="130">
        <v>5515.966</v>
      </c>
    </row>
    <row r="43" spans="1:3" s="275" customFormat="1" ht="12.75" customHeight="1" hidden="1">
      <c r="A43" s="127" t="s">
        <v>367</v>
      </c>
      <c r="B43" s="268" t="s">
        <v>218</v>
      </c>
      <c r="C43" s="119">
        <v>0</v>
      </c>
    </row>
    <row r="44" spans="1:3" s="275" customFormat="1" ht="12.75" customHeight="1" hidden="1">
      <c r="A44" s="127" t="s">
        <v>368</v>
      </c>
      <c r="B44" s="270" t="s">
        <v>375</v>
      </c>
      <c r="C44" s="119">
        <v>0</v>
      </c>
    </row>
    <row r="45" spans="1:3" s="275" customFormat="1" ht="12.75" customHeight="1" hidden="1">
      <c r="A45" s="127" t="s">
        <v>369</v>
      </c>
      <c r="B45" s="268" t="s">
        <v>239</v>
      </c>
      <c r="C45" s="119">
        <v>1311.39</v>
      </c>
    </row>
    <row r="46" spans="1:3" s="275" customFormat="1" ht="12.75" customHeight="1" hidden="1">
      <c r="A46" s="127" t="s">
        <v>371</v>
      </c>
      <c r="B46" s="268" t="s">
        <v>219</v>
      </c>
      <c r="C46" s="119">
        <v>0</v>
      </c>
    </row>
    <row r="47" spans="1:3" s="275" customFormat="1" ht="12.75" customHeight="1" hidden="1">
      <c r="A47" s="127" t="s">
        <v>372</v>
      </c>
      <c r="B47" s="268" t="s">
        <v>220</v>
      </c>
      <c r="C47" s="119">
        <v>0</v>
      </c>
    </row>
    <row r="48" spans="1:3" s="275" customFormat="1" ht="12.75" customHeight="1" hidden="1">
      <c r="A48" s="127" t="s">
        <v>373</v>
      </c>
      <c r="B48" s="268" t="s">
        <v>293</v>
      </c>
      <c r="C48" s="119">
        <v>222.21</v>
      </c>
    </row>
    <row r="49" spans="1:3" s="275" customFormat="1" ht="12.75" customHeight="1" hidden="1">
      <c r="A49" s="127" t="s">
        <v>374</v>
      </c>
      <c r="B49" s="268" t="s">
        <v>305</v>
      </c>
      <c r="C49" s="119">
        <v>3982.366</v>
      </c>
    </row>
    <row r="50" spans="1:3" s="267" customFormat="1" ht="15.75" customHeight="1">
      <c r="A50" s="126" t="s">
        <v>238</v>
      </c>
      <c r="B50" s="266" t="s">
        <v>256</v>
      </c>
      <c r="C50" s="130">
        <v>9077.23</v>
      </c>
    </row>
    <row r="51" spans="1:3" s="276" customFormat="1" ht="15.75" customHeight="1">
      <c r="A51" s="127" t="s">
        <v>263</v>
      </c>
      <c r="B51" s="266" t="s">
        <v>235</v>
      </c>
      <c r="C51" s="119">
        <v>0</v>
      </c>
    </row>
    <row r="52" spans="1:3" s="276" customFormat="1" ht="15.75" customHeight="1">
      <c r="A52" s="127" t="s">
        <v>264</v>
      </c>
      <c r="B52" s="266" t="s">
        <v>180</v>
      </c>
      <c r="C52" s="119">
        <v>0</v>
      </c>
    </row>
    <row r="53" spans="1:3" s="276" customFormat="1" ht="15.75" customHeight="1">
      <c r="A53" s="127" t="s">
        <v>265</v>
      </c>
      <c r="B53" s="266" t="s">
        <v>236</v>
      </c>
      <c r="C53" s="119">
        <v>9077.23</v>
      </c>
    </row>
    <row r="54" spans="1:3" s="277" customFormat="1" ht="15.75" customHeight="1" hidden="1">
      <c r="A54" s="298" t="s">
        <v>266</v>
      </c>
      <c r="B54" s="272" t="s">
        <v>378</v>
      </c>
      <c r="C54" s="95">
        <v>265</v>
      </c>
    </row>
    <row r="55" spans="1:3" s="277" customFormat="1" ht="15.75" customHeight="1" hidden="1">
      <c r="A55" s="298" t="s">
        <v>267</v>
      </c>
      <c r="B55" s="273" t="s">
        <v>280</v>
      </c>
      <c r="C55" s="95">
        <v>0</v>
      </c>
    </row>
    <row r="56" spans="1:3" s="277" customFormat="1" ht="15.75" customHeight="1" hidden="1">
      <c r="A56" s="298" t="s">
        <v>268</v>
      </c>
      <c r="B56" s="273" t="s">
        <v>281</v>
      </c>
      <c r="C56" s="95">
        <v>191.76</v>
      </c>
    </row>
    <row r="57" spans="1:3" s="277" customFormat="1" ht="15.75" customHeight="1" hidden="1">
      <c r="A57" s="298" t="s">
        <v>269</v>
      </c>
      <c r="B57" s="274" t="s">
        <v>282</v>
      </c>
      <c r="C57" s="95">
        <v>8620.47</v>
      </c>
    </row>
    <row r="58" spans="1:3" s="277" customFormat="1" ht="15.75" customHeight="1" hidden="1">
      <c r="A58" s="298" t="s">
        <v>270</v>
      </c>
      <c r="B58" s="274" t="s">
        <v>283</v>
      </c>
      <c r="C58" s="95">
        <v>0</v>
      </c>
    </row>
    <row r="59" spans="1:3" s="267" customFormat="1" ht="15.75" customHeight="1">
      <c r="A59" s="126" t="s">
        <v>179</v>
      </c>
      <c r="B59" s="266" t="s">
        <v>271</v>
      </c>
      <c r="C59" s="130">
        <v>0</v>
      </c>
    </row>
    <row r="60" spans="1:3" s="265" customFormat="1" ht="19.5" customHeight="1">
      <c r="A60" s="39" t="s">
        <v>181</v>
      </c>
      <c r="B60" s="264" t="s">
        <v>206</v>
      </c>
      <c r="C60" s="46">
        <v>54891.95399999998</v>
      </c>
    </row>
    <row r="61" spans="1:3" s="265" customFormat="1" ht="24.75" customHeight="1">
      <c r="A61" s="39" t="s">
        <v>187</v>
      </c>
      <c r="B61" s="264" t="s">
        <v>200</v>
      </c>
      <c r="C61" s="46">
        <v>27955.584</v>
      </c>
    </row>
    <row r="62" spans="1:3" s="42" customFormat="1" ht="18.75" customHeight="1">
      <c r="A62" s="53" t="s">
        <v>190</v>
      </c>
      <c r="B62" s="109" t="s">
        <v>132</v>
      </c>
      <c r="C62" s="52">
        <v>417567.0179999999</v>
      </c>
    </row>
    <row r="63" spans="1:3" s="42" customFormat="1" ht="17.25" customHeight="1">
      <c r="A63" s="53" t="s">
        <v>191</v>
      </c>
      <c r="B63" s="109" t="s">
        <v>299</v>
      </c>
      <c r="C63" s="52">
        <v>14593.2</v>
      </c>
    </row>
    <row r="64" spans="1:3" s="42" customFormat="1" ht="27" customHeight="1">
      <c r="A64" s="43" t="s">
        <v>193</v>
      </c>
      <c r="B64" s="40" t="s">
        <v>25</v>
      </c>
      <c r="C64" s="124">
        <v>870.6518710475503</v>
      </c>
    </row>
    <row r="65" spans="1:3" s="104" customFormat="1" ht="26.25" thickBot="1">
      <c r="A65" s="53" t="s">
        <v>194</v>
      </c>
      <c r="B65" s="279" t="s">
        <v>3</v>
      </c>
      <c r="C65" s="323">
        <v>433030.87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-177419</v>
      </c>
    </row>
    <row r="67" spans="1:3" s="41" customFormat="1" ht="12" customHeight="1">
      <c r="A67" s="43" t="s">
        <v>196</v>
      </c>
      <c r="B67" s="281" t="s">
        <v>300</v>
      </c>
      <c r="C67" s="118">
        <v>478166.58</v>
      </c>
    </row>
    <row r="68" spans="1:3" s="72" customFormat="1" ht="12" customHeight="1" hidden="1">
      <c r="A68" s="128" t="s">
        <v>285</v>
      </c>
      <c r="B68" s="44" t="s">
        <v>284</v>
      </c>
      <c r="C68" s="119">
        <v>478166.58</v>
      </c>
    </row>
    <row r="69" spans="1:3" s="73" customFormat="1" ht="12" customHeight="1" hidden="1">
      <c r="A69" s="128" t="s">
        <v>286</v>
      </c>
      <c r="B69" s="44" t="s">
        <v>289</v>
      </c>
      <c r="C69" s="119">
        <v>0</v>
      </c>
    </row>
    <row r="70" spans="1:3" s="41" customFormat="1" ht="12" customHeight="1" thickBot="1">
      <c r="A70" s="43" t="s">
        <v>197</v>
      </c>
      <c r="B70" s="281" t="s">
        <v>366</v>
      </c>
      <c r="C70" s="118">
        <v>484510.65</v>
      </c>
    </row>
    <row r="71" spans="1:3" s="45" customFormat="1" ht="15" customHeight="1" hidden="1">
      <c r="A71" s="128" t="s">
        <v>287</v>
      </c>
      <c r="B71" s="44" t="s">
        <v>284</v>
      </c>
      <c r="C71" s="261">
        <v>484510.65</v>
      </c>
    </row>
    <row r="72" spans="1:3" s="45" customFormat="1" ht="15" customHeight="1" hidden="1" thickBot="1">
      <c r="A72" s="128" t="s">
        <v>288</v>
      </c>
      <c r="B72" s="44" t="s">
        <v>289</v>
      </c>
      <c r="C72" s="119">
        <v>0</v>
      </c>
    </row>
    <row r="73" spans="1:3" s="42" customFormat="1" ht="24.75" customHeight="1" thickBot="1">
      <c r="A73" s="39" t="s">
        <v>198</v>
      </c>
      <c r="B73" s="282" t="s">
        <v>303</v>
      </c>
      <c r="C73" s="207">
        <v>-132803.95587104745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834238.92</v>
      </c>
    </row>
    <row r="76" spans="1:3" s="10" customFormat="1" ht="12" customHeight="1" hidden="1">
      <c r="A76" s="29"/>
      <c r="B76" s="6" t="s">
        <v>208</v>
      </c>
      <c r="C76" s="31">
        <v>524471.04</v>
      </c>
    </row>
    <row r="77" spans="1:3" s="10" customFormat="1" ht="12" customHeight="1" hidden="1">
      <c r="A77" s="29"/>
      <c r="B77" s="6" t="s">
        <v>209</v>
      </c>
      <c r="C77" s="31">
        <v>48741.83</v>
      </c>
    </row>
    <row r="78" spans="1:3" s="10" customFormat="1" ht="12" customHeight="1" hidden="1">
      <c r="A78" s="29"/>
      <c r="B78" s="6" t="s">
        <v>210</v>
      </c>
      <c r="C78" s="31">
        <v>183231.72</v>
      </c>
    </row>
    <row r="79" spans="1:3" s="10" customFormat="1" ht="12" customHeight="1" hidden="1">
      <c r="A79" s="29"/>
      <c r="B79" s="6" t="s">
        <v>133</v>
      </c>
      <c r="C79" s="31">
        <v>3950.8</v>
      </c>
    </row>
    <row r="80" spans="1:3" s="10" customFormat="1" ht="12" customHeight="1" hidden="1">
      <c r="A80" s="29"/>
      <c r="B80" s="6" t="s">
        <v>211</v>
      </c>
      <c r="C80" s="31">
        <v>73843.53</v>
      </c>
    </row>
    <row r="81" spans="1:3" s="101" customFormat="1" ht="15" customHeight="1">
      <c r="A81" s="85"/>
      <c r="B81" s="193" t="s">
        <v>134</v>
      </c>
      <c r="C81" s="46">
        <v>1312405.5</v>
      </c>
    </row>
    <row r="82" spans="1:3" s="10" customFormat="1" ht="5.25" customHeight="1">
      <c r="A82" s="29"/>
      <c r="B82" s="6"/>
      <c r="C82" s="31"/>
    </row>
    <row r="83" spans="1:3" s="47" customFormat="1" ht="12.75" customHeight="1">
      <c r="A83" s="134"/>
      <c r="B83" s="133" t="s">
        <v>178</v>
      </c>
      <c r="C83" s="31">
        <v>843315.08</v>
      </c>
    </row>
    <row r="84" spans="1:3" s="10" customFormat="1" ht="12" customHeight="1" hidden="1">
      <c r="A84" s="29"/>
      <c r="B84" s="6" t="s">
        <v>208</v>
      </c>
      <c r="C84" s="31">
        <v>530629.48</v>
      </c>
    </row>
    <row r="85" spans="1:3" s="10" customFormat="1" ht="12" customHeight="1" hidden="1">
      <c r="A85" s="29"/>
      <c r="B85" s="6" t="s">
        <v>209</v>
      </c>
      <c r="C85" s="31">
        <v>49705.42</v>
      </c>
    </row>
    <row r="86" spans="1:3" s="10" customFormat="1" ht="12" customHeight="1" hidden="1">
      <c r="A86" s="29"/>
      <c r="B86" s="6" t="s">
        <v>210</v>
      </c>
      <c r="C86" s="31">
        <v>184295.53</v>
      </c>
    </row>
    <row r="87" spans="1:3" s="10" customFormat="1" ht="12" customHeight="1" hidden="1">
      <c r="A87" s="29"/>
      <c r="B87" s="6" t="s">
        <v>133</v>
      </c>
      <c r="C87" s="31">
        <v>4052.21</v>
      </c>
    </row>
    <row r="88" spans="1:3" s="10" customFormat="1" ht="12" customHeight="1" hidden="1">
      <c r="A88" s="29"/>
      <c r="B88" s="6" t="s">
        <v>211</v>
      </c>
      <c r="C88" s="31">
        <v>74632.44</v>
      </c>
    </row>
    <row r="89" spans="1:3" s="101" customFormat="1" ht="12.75" customHeight="1">
      <c r="A89" s="85"/>
      <c r="B89" s="193" t="s">
        <v>135</v>
      </c>
      <c r="C89" s="46">
        <v>1327825.73</v>
      </c>
    </row>
    <row r="90" spans="1:3" s="10" customFormat="1" ht="12" customHeight="1">
      <c r="A90" s="29"/>
      <c r="B90" s="15" t="s">
        <v>136</v>
      </c>
      <c r="C90" s="212">
        <v>1.0117495926373365</v>
      </c>
    </row>
    <row r="91" spans="1:3" s="101" customFormat="1" ht="15.75" customHeight="1">
      <c r="A91" s="12"/>
      <c r="B91" s="193" t="s">
        <v>301</v>
      </c>
      <c r="C91" s="105">
        <v>-15420.23</v>
      </c>
    </row>
    <row r="92" spans="1:3" s="214" customFormat="1" ht="15.75" customHeight="1">
      <c r="A92" s="29"/>
      <c r="B92" s="278" t="s">
        <v>97</v>
      </c>
      <c r="C92" s="117">
        <v>-9076.160000000033</v>
      </c>
    </row>
    <row r="93" spans="1:3" s="214" customFormat="1" ht="15.75" customHeight="1">
      <c r="A93" s="29"/>
      <c r="B93" s="278" t="s">
        <v>96</v>
      </c>
      <c r="C93" s="118">
        <v>-6344.070000000007</v>
      </c>
    </row>
    <row r="94" spans="1:8" s="7" customFormat="1" ht="15.75" customHeight="1">
      <c r="A94" s="244"/>
      <c r="B94" s="163"/>
      <c r="C94" s="121"/>
      <c r="D94" s="404" t="s">
        <v>273</v>
      </c>
      <c r="E94" s="404"/>
      <c r="F94" s="404"/>
      <c r="G94" s="404"/>
      <c r="H94" s="404"/>
    </row>
    <row r="95" spans="1:8" s="47" customFormat="1" ht="25.5" customHeight="1">
      <c r="A95" s="170"/>
      <c r="B95" s="245"/>
      <c r="C95" s="140"/>
      <c r="D95" s="407" t="str">
        <f>+A2</f>
        <v>Кирова ул, д.8а </v>
      </c>
      <c r="E95" s="407"/>
      <c r="F95" s="407"/>
      <c r="G95" s="407"/>
      <c r="H95" s="407"/>
    </row>
    <row r="96" spans="1:8" s="10" customFormat="1" ht="12.75" customHeight="1">
      <c r="A96" s="93"/>
      <c r="B96" s="135"/>
      <c r="C96" s="141"/>
      <c r="D96" s="372" t="s">
        <v>278</v>
      </c>
      <c r="E96" s="363"/>
      <c r="F96" s="363"/>
      <c r="G96" s="363"/>
      <c r="H96" s="363"/>
    </row>
    <row r="97" spans="1:8" s="10" customFormat="1" ht="9.75" customHeight="1" thickBot="1">
      <c r="A97" s="93"/>
      <c r="B97" s="135"/>
      <c r="C97" s="141"/>
      <c r="D97" s="194"/>
      <c r="E97" s="120"/>
      <c r="F97" s="120"/>
      <c r="G97" s="120"/>
      <c r="H97" s="120"/>
    </row>
    <row r="98" spans="1:8" s="10" customFormat="1" ht="12.75" customHeight="1">
      <c r="A98" s="93"/>
      <c r="B98" s="135"/>
      <c r="C98" s="141"/>
      <c r="D98" s="395" t="s">
        <v>0</v>
      </c>
      <c r="E98" s="396"/>
      <c r="F98" s="396"/>
      <c r="G98" s="396"/>
      <c r="H98" s="397"/>
    </row>
    <row r="99" spans="1:8" s="10" customFormat="1" ht="12.75" customHeight="1">
      <c r="A99" s="93"/>
      <c r="B99" s="135"/>
      <c r="C99" s="141"/>
      <c r="D99" s="398" t="s">
        <v>350</v>
      </c>
      <c r="E99" s="399"/>
      <c r="F99" s="399"/>
      <c r="G99" s="399"/>
      <c r="H99" s="400"/>
    </row>
    <row r="100" spans="1:8" s="8" customFormat="1" ht="12.75" customHeight="1">
      <c r="A100" s="247"/>
      <c r="B100" s="19"/>
      <c r="C100" s="252"/>
      <c r="D100" s="398" t="s">
        <v>351</v>
      </c>
      <c r="E100" s="399"/>
      <c r="F100" s="399"/>
      <c r="G100" s="399"/>
      <c r="H100" s="400"/>
    </row>
    <row r="101" spans="1:8" s="8" customFormat="1" ht="12.75" customHeight="1">
      <c r="A101" s="247"/>
      <c r="B101" s="19"/>
      <c r="C101" s="252"/>
      <c r="D101" s="398" t="s">
        <v>349</v>
      </c>
      <c r="E101" s="399"/>
      <c r="F101" s="399"/>
      <c r="G101" s="399"/>
      <c r="H101" s="400"/>
    </row>
    <row r="102" spans="1:8" s="8" customFormat="1" ht="12.75" customHeight="1">
      <c r="A102" s="247"/>
      <c r="B102" s="89"/>
      <c r="C102" s="252"/>
      <c r="D102" s="398" t="s">
        <v>2</v>
      </c>
      <c r="E102" s="399"/>
      <c r="F102" s="399"/>
      <c r="G102" s="399"/>
      <c r="H102" s="400"/>
    </row>
    <row r="103" spans="1:8" s="7" customFormat="1" ht="12.75" customHeight="1">
      <c r="A103" s="247"/>
      <c r="B103" s="248"/>
      <c r="C103" s="252"/>
      <c r="D103" s="398" t="s">
        <v>352</v>
      </c>
      <c r="E103" s="399"/>
      <c r="F103" s="399"/>
      <c r="G103" s="399"/>
      <c r="H103" s="400"/>
    </row>
    <row r="104" spans="1:8" ht="12.75" customHeight="1">
      <c r="A104" s="249"/>
      <c r="B104" s="2"/>
      <c r="C104" s="147"/>
      <c r="D104" s="398" t="s">
        <v>353</v>
      </c>
      <c r="E104" s="399"/>
      <c r="F104" s="399"/>
      <c r="G104" s="399"/>
      <c r="H104" s="400"/>
    </row>
    <row r="105" spans="1:8" s="7" customFormat="1" ht="12.75" customHeight="1">
      <c r="A105" s="48"/>
      <c r="B105" s="169"/>
      <c r="C105" s="121"/>
      <c r="D105" s="398" t="s">
        <v>354</v>
      </c>
      <c r="E105" s="399"/>
      <c r="F105" s="399"/>
      <c r="G105" s="399"/>
      <c r="H105" s="400"/>
    </row>
    <row r="106" spans="1:8" s="7" customFormat="1" ht="12.75" customHeight="1">
      <c r="A106" s="408"/>
      <c r="B106" s="408"/>
      <c r="C106" s="121"/>
      <c r="D106" s="398" t="s">
        <v>355</v>
      </c>
      <c r="E106" s="399"/>
      <c r="F106" s="399"/>
      <c r="G106" s="399"/>
      <c r="H106" s="400"/>
    </row>
    <row r="107" spans="4:8" ht="12.75" customHeight="1" thickBot="1">
      <c r="D107" s="401" t="s">
        <v>186</v>
      </c>
      <c r="E107" s="402"/>
      <c r="F107" s="402"/>
      <c r="G107" s="402"/>
      <c r="H107" s="403"/>
    </row>
    <row r="108" spans="4:6" ht="12.75" customHeight="1">
      <c r="D108" s="27"/>
      <c r="E108" s="27"/>
      <c r="F108" s="27"/>
    </row>
    <row r="109" ht="12.75" customHeight="1" thickBot="1"/>
    <row r="110" spans="4:8" ht="27.75" customHeight="1" thickBot="1">
      <c r="D110" s="392" t="s">
        <v>5</v>
      </c>
      <c r="E110" s="393"/>
      <c r="F110" s="393"/>
      <c r="G110" s="393"/>
      <c r="H110" s="394"/>
    </row>
    <row r="111" spans="4:8" ht="27.75" customHeight="1" thickBot="1">
      <c r="D111" s="234" t="s">
        <v>212</v>
      </c>
      <c r="E111" s="368" t="s">
        <v>137</v>
      </c>
      <c r="F111" s="368"/>
      <c r="G111" s="366" t="s">
        <v>291</v>
      </c>
      <c r="H111" s="367"/>
    </row>
    <row r="112" spans="4:8" ht="12.75" customHeight="1" thickTop="1">
      <c r="D112" s="90">
        <v>6</v>
      </c>
      <c r="E112" s="409">
        <v>2</v>
      </c>
      <c r="F112" s="410"/>
      <c r="G112" s="411">
        <v>1667.69</v>
      </c>
      <c r="H112" s="412"/>
    </row>
    <row r="113" spans="4:8" ht="12.75" customHeight="1">
      <c r="D113" s="88"/>
      <c r="E113" s="413"/>
      <c r="F113" s="414"/>
      <c r="G113" s="415"/>
      <c r="H113" s="416"/>
    </row>
    <row r="114" spans="4:8" ht="12.75" customHeight="1">
      <c r="D114" s="236"/>
      <c r="E114" s="375"/>
      <c r="F114" s="376"/>
      <c r="G114" s="373"/>
      <c r="H114" s="374"/>
    </row>
    <row r="115" spans="4:8" ht="12.75" customHeight="1">
      <c r="D115" s="236"/>
      <c r="E115" s="375"/>
      <c r="F115" s="376"/>
      <c r="G115" s="373"/>
      <c r="H115" s="374"/>
    </row>
    <row r="116" spans="4:8" ht="12.75" customHeight="1">
      <c r="D116" s="236"/>
      <c r="E116" s="375"/>
      <c r="F116" s="376"/>
      <c r="G116" s="373"/>
      <c r="H116" s="374"/>
    </row>
    <row r="117" spans="4:8" ht="12.75" customHeight="1">
      <c r="D117" s="236"/>
      <c r="E117" s="375"/>
      <c r="F117" s="376"/>
      <c r="G117" s="373"/>
      <c r="H117" s="374"/>
    </row>
    <row r="118" spans="4:8" ht="12.75" customHeight="1">
      <c r="D118" s="236"/>
      <c r="E118" s="375"/>
      <c r="F118" s="376"/>
      <c r="G118" s="373"/>
      <c r="H118" s="374"/>
    </row>
    <row r="119" spans="4:8" ht="12.75" customHeight="1">
      <c r="D119" s="236"/>
      <c r="E119" s="375"/>
      <c r="F119" s="376"/>
      <c r="G119" s="373"/>
      <c r="H119" s="374"/>
    </row>
    <row r="120" spans="4:8" ht="12.75" customHeight="1">
      <c r="D120" s="102"/>
      <c r="E120" s="377"/>
      <c r="F120" s="378"/>
      <c r="G120" s="373"/>
      <c r="H120" s="374"/>
    </row>
    <row r="121" spans="4:8" ht="12.75" customHeight="1" thickBot="1">
      <c r="D121" s="237"/>
      <c r="E121" s="379"/>
      <c r="F121" s="380"/>
      <c r="G121" s="387"/>
      <c r="H121" s="388"/>
    </row>
    <row r="122" spans="4:8" ht="12.75" customHeight="1" thickBot="1">
      <c r="D122" s="233"/>
      <c r="E122" s="384" t="s">
        <v>213</v>
      </c>
      <c r="F122" s="385"/>
      <c r="G122" s="389">
        <f>SUM(G112:G121)</f>
        <v>1667.69</v>
      </c>
      <c r="H122" s="390"/>
    </row>
    <row r="123" ht="12.75" customHeight="1"/>
    <row r="124" ht="12.75" customHeight="1"/>
    <row r="125" spans="4:8" ht="19.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-177419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478166.58</v>
      </c>
      <c r="F129" s="198">
        <f>+C70</f>
        <v>484510.65</v>
      </c>
      <c r="G129" s="198">
        <f>+C65</f>
        <v>433030.87</v>
      </c>
      <c r="H129" s="199">
        <f>+F129-G129</f>
        <v>51479.78000000003</v>
      </c>
    </row>
    <row r="130" spans="4:8" ht="15.75" customHeight="1">
      <c r="D130" s="229" t="s">
        <v>170</v>
      </c>
      <c r="E130" s="230"/>
      <c r="F130" s="195">
        <f>+F129/E129</f>
        <v>1.0132674893339473</v>
      </c>
      <c r="G130" s="195">
        <f>+G129/E129</f>
        <v>0.9056067239161716</v>
      </c>
      <c r="H130" s="92"/>
    </row>
    <row r="131" spans="4:8" ht="15.75" customHeight="1">
      <c r="D131" s="154" t="s">
        <v>277</v>
      </c>
      <c r="E131" s="200">
        <f>+C75</f>
        <v>834238.92</v>
      </c>
      <c r="F131" s="200">
        <f>+C83</f>
        <v>843315.08</v>
      </c>
      <c r="G131" s="200">
        <v>831162.65</v>
      </c>
      <c r="H131" s="199">
        <f>+F131-G131</f>
        <v>12152.429999999935</v>
      </c>
    </row>
    <row r="132" spans="4:8" ht="15.75" customHeight="1" thickBot="1">
      <c r="D132" s="231" t="s">
        <v>170</v>
      </c>
      <c r="E132" s="232"/>
      <c r="F132" s="196">
        <f>+F131/E131</f>
        <v>1.0108795691287094</v>
      </c>
      <c r="G132" s="196">
        <f>+G131/F131</f>
        <v>0.9855896920519909</v>
      </c>
      <c r="H132" s="197"/>
    </row>
    <row r="133" spans="4:8" ht="15.75" customHeight="1" thickBot="1">
      <c r="D133" s="185" t="s">
        <v>172</v>
      </c>
      <c r="E133" s="201">
        <f>+E131+E129</f>
        <v>1312405.5</v>
      </c>
      <c r="F133" s="201">
        <f>+F131+F129</f>
        <v>1327825.73</v>
      </c>
      <c r="G133" s="201">
        <f>+G131+G129</f>
        <v>1264193.52</v>
      </c>
      <c r="H133" s="238">
        <f>+H131+H129</f>
        <v>63632.20999999996</v>
      </c>
    </row>
    <row r="134" spans="4:8" ht="15.75" customHeight="1" thickBot="1">
      <c r="D134" s="405" t="s">
        <v>170</v>
      </c>
      <c r="E134" s="406"/>
      <c r="F134" s="188">
        <f>+F133/E133</f>
        <v>1.0117495926373365</v>
      </c>
      <c r="G134" s="188">
        <f>+G133/F133</f>
        <v>0.9520778905225764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-113786.79000000004</v>
      </c>
    </row>
  </sheetData>
  <sheetProtection/>
  <mergeCells count="46">
    <mergeCell ref="E121:F121"/>
    <mergeCell ref="G121:H121"/>
    <mergeCell ref="D135:G135"/>
    <mergeCell ref="D125:H125"/>
    <mergeCell ref="E122:F122"/>
    <mergeCell ref="G122:H122"/>
    <mergeCell ref="D134:E134"/>
    <mergeCell ref="D127:G127"/>
    <mergeCell ref="E119:F119"/>
    <mergeCell ref="G119:H119"/>
    <mergeCell ref="E120:F120"/>
    <mergeCell ref="G120:H120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D95:H95"/>
    <mergeCell ref="D96:H96"/>
    <mergeCell ref="A106:B106"/>
    <mergeCell ref="D98:H98"/>
    <mergeCell ref="D99:H99"/>
    <mergeCell ref="D100:H100"/>
    <mergeCell ref="D101:H101"/>
    <mergeCell ref="D102:H102"/>
    <mergeCell ref="D103:H103"/>
    <mergeCell ref="D104:H104"/>
    <mergeCell ref="A1:C1"/>
    <mergeCell ref="A2:B2"/>
    <mergeCell ref="A3:B3"/>
    <mergeCell ref="D94:H9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3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D1" sqref="D1:E16384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0" customHeight="1">
      <c r="A1" s="391" t="s">
        <v>176</v>
      </c>
      <c r="B1" s="391"/>
    </row>
    <row r="2" spans="1:8" s="22" customFormat="1" ht="15" customHeight="1">
      <c r="A2" s="318"/>
      <c r="B2" s="191" t="s">
        <v>84</v>
      </c>
      <c r="D2" s="27"/>
      <c r="E2" s="27"/>
      <c r="F2" s="27"/>
      <c r="G2" s="27"/>
      <c r="H2" s="27"/>
    </row>
    <row r="3" spans="1:2" s="22" customFormat="1" ht="15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1"/>
    </row>
    <row r="5" spans="1:3" s="3" customFormat="1" ht="57.75" customHeight="1">
      <c r="A5" s="263" t="s">
        <v>203</v>
      </c>
      <c r="B5" s="103" t="s">
        <v>192</v>
      </c>
      <c r="C5" s="210" t="s">
        <v>163</v>
      </c>
    </row>
    <row r="6" spans="1:3" s="38" customFormat="1" ht="21" customHeight="1">
      <c r="A6" s="258"/>
      <c r="B6" s="333" t="s">
        <v>296</v>
      </c>
      <c r="C6" s="304"/>
    </row>
    <row r="7" spans="1:3" s="41" customFormat="1" ht="17.25" customHeight="1">
      <c r="A7" s="39">
        <v>1</v>
      </c>
      <c r="B7" s="264" t="s">
        <v>382</v>
      </c>
      <c r="C7" s="204">
        <v>606618.4222478649</v>
      </c>
    </row>
    <row r="8" spans="1:3" s="34" customFormat="1" ht="12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56685.90224786488</v>
      </c>
    </row>
    <row r="10" spans="1:3" s="16" customFormat="1" ht="15" customHeight="1" hidden="1">
      <c r="A10" s="127" t="s">
        <v>295</v>
      </c>
      <c r="B10" s="268" t="s">
        <v>377</v>
      </c>
      <c r="C10" s="119">
        <v>46050.23824786487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2094.96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1212.72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10.83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13.193999999999999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7203.96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100</v>
      </c>
    </row>
    <row r="17" spans="1:3" s="33" customFormat="1" ht="15.75" customHeight="1">
      <c r="A17" s="126" t="s">
        <v>227</v>
      </c>
      <c r="B17" s="266" t="s">
        <v>204</v>
      </c>
      <c r="C17" s="130">
        <v>144642.78199999998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59859.632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82010.19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2772.96</v>
      </c>
    </row>
    <row r="22" spans="1:3" s="33" customFormat="1" ht="15.75" customHeight="1">
      <c r="A22" s="126" t="s">
        <v>242</v>
      </c>
      <c r="B22" s="266" t="s">
        <v>205</v>
      </c>
      <c r="C22" s="130">
        <v>95575.55799999999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71767.33799999999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23708.22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100</v>
      </c>
    </row>
    <row r="28" spans="1:3" s="33" customFormat="1" ht="15.75" customHeight="1">
      <c r="A28" s="126" t="s">
        <v>248</v>
      </c>
      <c r="B28" s="343" t="s">
        <v>290</v>
      </c>
      <c r="C28" s="130">
        <v>76555.296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216296.484</v>
      </c>
    </row>
    <row r="32" spans="1:3" s="35" customFormat="1" ht="12.75" customHeight="1">
      <c r="A32" s="127" t="s">
        <v>253</v>
      </c>
      <c r="B32" s="343" t="s">
        <v>235</v>
      </c>
      <c r="C32" s="119">
        <v>136754.064</v>
      </c>
    </row>
    <row r="33" spans="1:3" s="35" customFormat="1" ht="12.75" customHeight="1">
      <c r="A33" s="127" t="s">
        <v>254</v>
      </c>
      <c r="B33" s="343" t="s">
        <v>180</v>
      </c>
      <c r="C33" s="119">
        <v>6407.7119999999995</v>
      </c>
    </row>
    <row r="34" spans="1:3" s="35" customFormat="1" ht="12.75" customHeight="1">
      <c r="A34" s="127" t="s">
        <v>255</v>
      </c>
      <c r="B34" s="266" t="s">
        <v>236</v>
      </c>
      <c r="C34" s="119">
        <v>73134.708</v>
      </c>
    </row>
    <row r="35" spans="1:3" s="34" customFormat="1" ht="12.75" customHeight="1" hidden="1">
      <c r="A35" s="37" t="s">
        <v>257</v>
      </c>
      <c r="B35" s="272" t="s">
        <v>378</v>
      </c>
      <c r="C35" s="95">
        <v>3424.8</v>
      </c>
    </row>
    <row r="36" spans="1:3" s="34" customFormat="1" ht="12.75" customHeight="1" hidden="1">
      <c r="A36" s="37" t="s">
        <v>258</v>
      </c>
      <c r="B36" s="273" t="s">
        <v>280</v>
      </c>
      <c r="C36" s="95">
        <v>8560.75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55059.758</v>
      </c>
    </row>
    <row r="38" spans="1:3" s="34" customFormat="1" ht="12.75" customHeight="1" hidden="1">
      <c r="A38" s="37" t="s">
        <v>262</v>
      </c>
      <c r="B38" s="274" t="s">
        <v>282</v>
      </c>
      <c r="C38" s="95">
        <v>6089.4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16862.4</v>
      </c>
    </row>
    <row r="41" spans="1:3" s="41" customFormat="1" ht="21" customHeight="1">
      <c r="A41" s="39" t="s">
        <v>234</v>
      </c>
      <c r="B41" s="264" t="s">
        <v>298</v>
      </c>
      <c r="C41" s="46">
        <v>27792.07</v>
      </c>
    </row>
    <row r="42" spans="1:3" s="33" customFormat="1" ht="24" customHeight="1">
      <c r="A42" s="126" t="s">
        <v>237</v>
      </c>
      <c r="B42" s="266" t="s">
        <v>279</v>
      </c>
      <c r="C42" s="130">
        <v>14455.71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5966.4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8489.31</v>
      </c>
    </row>
    <row r="50" spans="1:3" s="33" customFormat="1" ht="15.75" customHeight="1">
      <c r="A50" s="126" t="s">
        <v>238</v>
      </c>
      <c r="B50" s="266" t="s">
        <v>256</v>
      </c>
      <c r="C50" s="130">
        <v>12797.86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12797.86</v>
      </c>
    </row>
    <row r="54" spans="1:3" s="36" customFormat="1" ht="12.75" customHeight="1" hidden="1">
      <c r="A54" s="298" t="s">
        <v>266</v>
      </c>
      <c r="B54" s="272" t="s">
        <v>378</v>
      </c>
      <c r="C54" s="95">
        <v>4128.89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0</v>
      </c>
    </row>
    <row r="57" spans="1:3" s="36" customFormat="1" ht="12.75" customHeight="1" hidden="1">
      <c r="A57" s="298" t="s">
        <v>269</v>
      </c>
      <c r="B57" s="274" t="s">
        <v>282</v>
      </c>
      <c r="C57" s="95">
        <v>8668.97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538.5</v>
      </c>
    </row>
    <row r="60" spans="1:3" s="41" customFormat="1" ht="17.25" customHeight="1">
      <c r="A60" s="39" t="s">
        <v>181</v>
      </c>
      <c r="B60" s="264" t="s">
        <v>206</v>
      </c>
      <c r="C60" s="46">
        <v>63571.248000000014</v>
      </c>
    </row>
    <row r="61" spans="1:3" s="41" customFormat="1" ht="24.75" customHeight="1">
      <c r="A61" s="39" t="s">
        <v>187</v>
      </c>
      <c r="B61" s="264" t="s">
        <v>200</v>
      </c>
      <c r="C61" s="46">
        <v>34062.048</v>
      </c>
    </row>
    <row r="62" spans="1:3" s="42" customFormat="1" ht="15" customHeight="1">
      <c r="A62" s="53" t="s">
        <v>190</v>
      </c>
      <c r="B62" s="109" t="s">
        <v>132</v>
      </c>
      <c r="C62" s="52">
        <v>687389.318247865</v>
      </c>
    </row>
    <row r="63" spans="1:3" s="42" customFormat="1" ht="15" customHeight="1">
      <c r="A63" s="53" t="s">
        <v>191</v>
      </c>
      <c r="B63" s="109" t="s">
        <v>299</v>
      </c>
      <c r="C63" s="54">
        <v>27792.07</v>
      </c>
    </row>
    <row r="64" spans="1:3" s="42" customFormat="1" ht="24" customHeight="1">
      <c r="A64" s="43" t="s">
        <v>193</v>
      </c>
      <c r="B64" s="40" t="s">
        <v>25</v>
      </c>
      <c r="C64" s="124">
        <v>1008.3158274166711</v>
      </c>
    </row>
    <row r="65" spans="1:3" s="42" customFormat="1" ht="21.75" customHeight="1" thickBot="1">
      <c r="A65" s="53" t="s">
        <v>194</v>
      </c>
      <c r="B65" s="279" t="s">
        <v>3</v>
      </c>
      <c r="C65" s="323">
        <v>716189.7040752816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77972</v>
      </c>
    </row>
    <row r="67" spans="1:3" s="41" customFormat="1" ht="21" customHeight="1">
      <c r="A67" s="43" t="s">
        <v>196</v>
      </c>
      <c r="B67" s="281" t="s">
        <v>300</v>
      </c>
      <c r="C67" s="260">
        <v>730978.22</v>
      </c>
    </row>
    <row r="68" spans="1:3" s="72" customFormat="1" ht="14.25" customHeight="1" hidden="1">
      <c r="A68" s="128" t="s">
        <v>285</v>
      </c>
      <c r="B68" s="44" t="s">
        <v>284</v>
      </c>
      <c r="C68" s="119">
        <v>730978.22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19.5" customHeight="1" thickBot="1">
      <c r="A70" s="43" t="s">
        <v>197</v>
      </c>
      <c r="B70" s="281" t="s">
        <v>366</v>
      </c>
      <c r="C70" s="118">
        <v>725549.56</v>
      </c>
    </row>
    <row r="71" spans="1:3" s="45" customFormat="1" ht="15" customHeight="1" hidden="1">
      <c r="A71" s="128" t="s">
        <v>287</v>
      </c>
      <c r="B71" s="44" t="s">
        <v>284</v>
      </c>
      <c r="C71" s="261">
        <v>725549.56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30.75" customHeight="1" thickBot="1">
      <c r="A73" s="39" t="s">
        <v>198</v>
      </c>
      <c r="B73" s="282" t="s">
        <v>303</v>
      </c>
      <c r="C73" s="207">
        <v>87331.85592471831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1019556.88</v>
      </c>
    </row>
    <row r="76" spans="1:3" s="10" customFormat="1" ht="12" customHeight="1" hidden="1">
      <c r="A76" s="29"/>
      <c r="B76" s="6" t="s">
        <v>208</v>
      </c>
      <c r="C76" s="31">
        <v>606737.48</v>
      </c>
    </row>
    <row r="77" spans="1:3" s="10" customFormat="1" ht="12" customHeight="1" hidden="1">
      <c r="A77" s="29"/>
      <c r="B77" s="6" t="s">
        <v>209</v>
      </c>
      <c r="C77" s="31">
        <v>74356.37</v>
      </c>
    </row>
    <row r="78" spans="1:3" s="10" customFormat="1" ht="12" customHeight="1" hidden="1">
      <c r="A78" s="29"/>
      <c r="B78" s="6" t="s">
        <v>210</v>
      </c>
      <c r="C78" s="31">
        <v>236180.42</v>
      </c>
    </row>
    <row r="79" spans="1:3" s="10" customFormat="1" ht="12" customHeight="1" hidden="1">
      <c r="A79" s="29"/>
      <c r="B79" s="6" t="s">
        <v>133</v>
      </c>
      <c r="C79" s="31">
        <v>824.09</v>
      </c>
    </row>
    <row r="80" spans="1:3" s="10" customFormat="1" ht="12" customHeight="1" hidden="1">
      <c r="A80" s="29"/>
      <c r="B80" s="6" t="s">
        <v>211</v>
      </c>
      <c r="C80" s="31">
        <v>101458.52</v>
      </c>
    </row>
    <row r="81" spans="1:3" s="47" customFormat="1" ht="18.75" customHeight="1">
      <c r="A81" s="85"/>
      <c r="B81" s="193" t="s">
        <v>134</v>
      </c>
      <c r="C81" s="46">
        <v>1750535.1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1018406.54</v>
      </c>
    </row>
    <row r="84" spans="1:3" s="10" customFormat="1" ht="12" customHeight="1" hidden="1">
      <c r="A84" s="29"/>
      <c r="B84" s="6" t="s">
        <v>208</v>
      </c>
      <c r="C84" s="31">
        <v>599600.9</v>
      </c>
    </row>
    <row r="85" spans="1:3" s="10" customFormat="1" ht="12" customHeight="1" hidden="1">
      <c r="A85" s="29"/>
      <c r="B85" s="6" t="s">
        <v>209</v>
      </c>
      <c r="C85" s="31">
        <v>76721.29</v>
      </c>
    </row>
    <row r="86" spans="1:3" s="10" customFormat="1" ht="12" customHeight="1" hidden="1">
      <c r="A86" s="29"/>
      <c r="B86" s="6" t="s">
        <v>210</v>
      </c>
      <c r="C86" s="31">
        <v>235315.41</v>
      </c>
    </row>
    <row r="87" spans="1:3" s="10" customFormat="1" ht="12" customHeight="1" hidden="1">
      <c r="A87" s="29"/>
      <c r="B87" s="6" t="s">
        <v>133</v>
      </c>
      <c r="C87" s="31">
        <v>3047.57</v>
      </c>
    </row>
    <row r="88" spans="1:3" s="10" customFormat="1" ht="12" customHeight="1" hidden="1">
      <c r="A88" s="29"/>
      <c r="B88" s="6" t="s">
        <v>211</v>
      </c>
      <c r="C88" s="31">
        <v>103721.37</v>
      </c>
    </row>
    <row r="89" spans="1:3" s="47" customFormat="1" ht="21" customHeight="1">
      <c r="A89" s="85"/>
      <c r="B89" s="193" t="s">
        <v>135</v>
      </c>
      <c r="C89" s="46">
        <v>1743956.1</v>
      </c>
    </row>
    <row r="90" spans="1:3" s="10" customFormat="1" ht="12" customHeight="1">
      <c r="A90" s="29"/>
      <c r="B90" s="15" t="s">
        <v>136</v>
      </c>
      <c r="C90" s="212">
        <v>0.9962417206030316</v>
      </c>
    </row>
    <row r="91" spans="1:3" s="9" customFormat="1" ht="15.75" customHeight="1">
      <c r="A91" s="12"/>
      <c r="B91" s="193" t="s">
        <v>301</v>
      </c>
      <c r="C91" s="105">
        <v>6579</v>
      </c>
    </row>
    <row r="92" spans="1:3" s="10" customFormat="1" ht="15.75" customHeight="1">
      <c r="A92" s="29"/>
      <c r="B92" s="278" t="s">
        <v>97</v>
      </c>
      <c r="C92" s="117">
        <v>1150.3399999999674</v>
      </c>
    </row>
    <row r="93" spans="1:3" s="10" customFormat="1" ht="15.75" customHeight="1">
      <c r="A93" s="29"/>
      <c r="B93" s="278" t="s">
        <v>96</v>
      </c>
      <c r="C93" s="118">
        <v>5428.660000000033</v>
      </c>
    </row>
    <row r="94" spans="1:8" s="7" customFormat="1" ht="19.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Чепецкая, д. 1</v>
      </c>
      <c r="F95" s="473"/>
      <c r="G95" s="473"/>
      <c r="H95" s="160"/>
    </row>
    <row r="96" spans="1:8" s="96" customFormat="1" ht="16.5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8.25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5" customHeight="1">
      <c r="A98" s="307"/>
      <c r="B98" s="141"/>
      <c r="C98" s="141"/>
      <c r="D98" s="475" t="s">
        <v>85</v>
      </c>
      <c r="E98" s="476"/>
      <c r="F98" s="476"/>
      <c r="G98" s="476"/>
      <c r="H98" s="477"/>
    </row>
    <row r="99" spans="1:8" s="96" customFormat="1" ht="15" customHeight="1">
      <c r="A99" s="316"/>
      <c r="B99" s="141"/>
      <c r="C99" s="141"/>
      <c r="D99" s="478" t="s">
        <v>1</v>
      </c>
      <c r="E99" s="479"/>
      <c r="F99" s="479"/>
      <c r="G99" s="479"/>
      <c r="H99" s="480"/>
    </row>
    <row r="100" spans="1:8" s="96" customFormat="1" ht="15" customHeight="1">
      <c r="A100" s="316"/>
      <c r="B100" s="141"/>
      <c r="C100" s="141"/>
      <c r="D100" s="469" t="s">
        <v>86</v>
      </c>
      <c r="E100" s="470"/>
      <c r="F100" s="470"/>
      <c r="G100" s="470"/>
      <c r="H100" s="471"/>
    </row>
    <row r="101" spans="1:8" s="96" customFormat="1" ht="15" customHeight="1">
      <c r="A101" s="316"/>
      <c r="B101" s="307"/>
      <c r="C101" s="141"/>
      <c r="D101" s="469" t="s">
        <v>87</v>
      </c>
      <c r="E101" s="470"/>
      <c r="F101" s="470"/>
      <c r="G101" s="470"/>
      <c r="H101" s="471"/>
    </row>
    <row r="102" spans="1:8" s="47" customFormat="1" ht="15" customHeight="1">
      <c r="A102" s="324"/>
      <c r="B102" s="325"/>
      <c r="C102" s="139"/>
      <c r="D102" s="469" t="s">
        <v>88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89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90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307</v>
      </c>
      <c r="E105" s="470"/>
      <c r="F105" s="470"/>
      <c r="G105" s="470"/>
      <c r="H105" s="471"/>
    </row>
    <row r="106" spans="4:8" ht="15" customHeight="1">
      <c r="D106" s="469" t="s">
        <v>308</v>
      </c>
      <c r="E106" s="470"/>
      <c r="F106" s="470"/>
      <c r="G106" s="470"/>
      <c r="H106" s="471"/>
    </row>
    <row r="107" spans="4:8" ht="15" customHeight="1" thickBot="1">
      <c r="D107" s="458" t="s">
        <v>215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5.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3</v>
      </c>
      <c r="E112" s="481">
        <v>3</v>
      </c>
      <c r="F112" s="482"/>
      <c r="G112" s="428">
        <v>4409.65</v>
      </c>
      <c r="H112" s="419"/>
    </row>
    <row r="113" spans="4:8" ht="12.75">
      <c r="D113" s="97">
        <v>22</v>
      </c>
      <c r="E113" s="441">
        <v>4</v>
      </c>
      <c r="F113" s="441"/>
      <c r="G113" s="430">
        <v>8383.54</v>
      </c>
      <c r="H113" s="421"/>
    </row>
    <row r="114" spans="4:8" ht="12.75">
      <c r="D114" s="97">
        <v>26</v>
      </c>
      <c r="E114" s="413">
        <v>16</v>
      </c>
      <c r="F114" s="429"/>
      <c r="G114" s="430">
        <v>34911.42</v>
      </c>
      <c r="H114" s="421"/>
    </row>
    <row r="115" spans="4:8" ht="12.75">
      <c r="D115" s="94" t="s">
        <v>153</v>
      </c>
      <c r="E115" s="413">
        <v>59</v>
      </c>
      <c r="F115" s="429"/>
      <c r="G115" s="430">
        <v>97978.46</v>
      </c>
      <c r="H115" s="421"/>
    </row>
    <row r="116" spans="4:8" ht="12.75">
      <c r="D116" s="94" t="s">
        <v>140</v>
      </c>
      <c r="E116" s="413">
        <v>2</v>
      </c>
      <c r="F116" s="429"/>
      <c r="G116" s="430">
        <v>4262.3</v>
      </c>
      <c r="H116" s="421"/>
    </row>
    <row r="117" spans="4:8" ht="12.75">
      <c r="D117" s="94" t="s">
        <v>150</v>
      </c>
      <c r="E117" s="431">
        <v>4</v>
      </c>
      <c r="F117" s="432"/>
      <c r="G117" s="430">
        <v>6653</v>
      </c>
      <c r="H117" s="421"/>
    </row>
    <row r="118" spans="4:8" ht="12.75">
      <c r="D118" s="94"/>
      <c r="E118" s="431"/>
      <c r="F118" s="432"/>
      <c r="G118" s="430"/>
      <c r="H118" s="421"/>
    </row>
    <row r="119" spans="4:8" ht="12.75">
      <c r="D119" s="219"/>
      <c r="E119" s="80"/>
      <c r="F119" s="216"/>
      <c r="G119" s="454"/>
      <c r="H119" s="455"/>
    </row>
    <row r="120" spans="4:8" ht="12.75">
      <c r="D120" s="219"/>
      <c r="E120" s="220"/>
      <c r="F120" s="221"/>
      <c r="G120" s="485"/>
      <c r="H120" s="486"/>
    </row>
    <row r="121" spans="4:8" ht="13.5" thickBot="1">
      <c r="D121" s="225"/>
      <c r="E121" s="226"/>
      <c r="F121" s="227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156598.37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11.2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77972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730978.22</v>
      </c>
      <c r="F129" s="198">
        <f>+C70</f>
        <v>725549.56</v>
      </c>
      <c r="G129" s="198">
        <f>+C65</f>
        <v>716189.7040752816</v>
      </c>
      <c r="H129" s="199">
        <f>+F129-G129</f>
        <v>9359.855924718431</v>
      </c>
    </row>
    <row r="130" spans="4:8" ht="15.75" customHeight="1">
      <c r="D130" s="229" t="s">
        <v>170</v>
      </c>
      <c r="E130" s="230"/>
      <c r="F130" s="195">
        <f>+F129/E129</f>
        <v>0.9925734312576373</v>
      </c>
      <c r="G130" s="195">
        <f>+G129/E129</f>
        <v>0.9797688692766819</v>
      </c>
      <c r="H130" s="92"/>
    </row>
    <row r="131" spans="4:8" ht="15.75" customHeight="1">
      <c r="D131" s="154" t="s">
        <v>277</v>
      </c>
      <c r="E131" s="200">
        <f>+C75</f>
        <v>1019556.88</v>
      </c>
      <c r="F131" s="200">
        <f>+C83</f>
        <v>1018406.54</v>
      </c>
      <c r="G131" s="200">
        <v>1016780.26</v>
      </c>
      <c r="H131" s="199">
        <f>+F131-G131</f>
        <v>1626.280000000028</v>
      </c>
    </row>
    <row r="132" spans="4:8" ht="15.75" customHeight="1" thickBot="1">
      <c r="D132" s="231" t="s">
        <v>170</v>
      </c>
      <c r="E132" s="232"/>
      <c r="F132" s="196">
        <f>+F131/E131</f>
        <v>0.9988717255284473</v>
      </c>
      <c r="G132" s="196">
        <f>+G131/F131</f>
        <v>0.9984031131614689</v>
      </c>
      <c r="H132" s="197"/>
    </row>
    <row r="133" spans="4:8" ht="15.75" customHeight="1" thickBot="1">
      <c r="D133" s="185" t="s">
        <v>172</v>
      </c>
      <c r="E133" s="201">
        <f>+E131+E129</f>
        <v>1750535.1</v>
      </c>
      <c r="F133" s="201">
        <f>+F131+F129</f>
        <v>1743956.1</v>
      </c>
      <c r="G133" s="201">
        <f>+G131+G129</f>
        <v>1732969.9640752818</v>
      </c>
      <c r="H133" s="238">
        <f>+H131+H129</f>
        <v>10986.13592471846</v>
      </c>
    </row>
    <row r="134" spans="4:8" ht="15.75" customHeight="1" thickBot="1">
      <c r="D134" s="405" t="s">
        <v>170</v>
      </c>
      <c r="E134" s="406"/>
      <c r="F134" s="188">
        <f>+F133/E133</f>
        <v>0.9962417206030316</v>
      </c>
      <c r="G134" s="188">
        <f>+G133/F133</f>
        <v>0.9937004515625604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88958.13592471846</v>
      </c>
    </row>
  </sheetData>
  <sheetProtection/>
  <mergeCells count="42">
    <mergeCell ref="D125:H125"/>
    <mergeCell ref="D127:G127"/>
    <mergeCell ref="D134:E134"/>
    <mergeCell ref="D135:G135"/>
    <mergeCell ref="G119:H119"/>
    <mergeCell ref="G120:H120"/>
    <mergeCell ref="G121:H121"/>
    <mergeCell ref="G122:H122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D101:H101"/>
    <mergeCell ref="D102:H102"/>
    <mergeCell ref="D103:H103"/>
    <mergeCell ref="D104:H104"/>
    <mergeCell ref="A105:B105"/>
    <mergeCell ref="A104:B104"/>
    <mergeCell ref="A1:B1"/>
    <mergeCell ref="D94:H94"/>
    <mergeCell ref="E95:G95"/>
    <mergeCell ref="A3:B3"/>
    <mergeCell ref="D96:H96"/>
    <mergeCell ref="D98:H98"/>
    <mergeCell ref="D99:H99"/>
    <mergeCell ref="D100:H100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9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D1" sqref="D1:E16384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28.5" customHeight="1">
      <c r="A1" s="391" t="s">
        <v>176</v>
      </c>
      <c r="B1" s="391"/>
    </row>
    <row r="2" spans="1:2" s="22" customFormat="1" ht="15" customHeight="1">
      <c r="A2" s="318"/>
      <c r="B2" s="191" t="s">
        <v>91</v>
      </c>
    </row>
    <row r="3" spans="1:2" s="22" customFormat="1" ht="15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1"/>
    </row>
    <row r="5" spans="1:3" s="3" customFormat="1" ht="55.5" customHeight="1">
      <c r="A5" s="263" t="s">
        <v>203</v>
      </c>
      <c r="B5" s="103" t="s">
        <v>192</v>
      </c>
      <c r="C5" s="210" t="s">
        <v>163</v>
      </c>
    </row>
    <row r="6" spans="1:3" s="38" customFormat="1" ht="19.5" customHeight="1">
      <c r="A6" s="258"/>
      <c r="B6" s="333" t="s">
        <v>296</v>
      </c>
      <c r="C6" s="304"/>
    </row>
    <row r="7" spans="1:3" s="41" customFormat="1" ht="15" customHeight="1">
      <c r="A7" s="39">
        <v>1</v>
      </c>
      <c r="B7" s="264" t="s">
        <v>382</v>
      </c>
      <c r="C7" s="204">
        <v>631673.7635970035</v>
      </c>
    </row>
    <row r="8" spans="1:3" s="34" customFormat="1" ht="12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56432.39659700361</v>
      </c>
    </row>
    <row r="10" spans="1:3" s="16" customFormat="1" ht="15" customHeight="1" hidden="1">
      <c r="A10" s="127" t="s">
        <v>295</v>
      </c>
      <c r="B10" s="268" t="s">
        <v>377</v>
      </c>
      <c r="C10" s="119">
        <v>45765.206597003606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2094.96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1193.82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43.98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7334.43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162554.212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59305.352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100475.9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2772.96</v>
      </c>
    </row>
    <row r="22" spans="1:3" s="33" customFormat="1" ht="15.75" customHeight="1">
      <c r="A22" s="126" t="s">
        <v>242</v>
      </c>
      <c r="B22" s="266" t="s">
        <v>205</v>
      </c>
      <c r="C22" s="130">
        <v>102795.54899999998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70009.99399999999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27758.54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5027.014999999999</v>
      </c>
    </row>
    <row r="28" spans="1:3" s="33" customFormat="1" ht="15.75" customHeight="1">
      <c r="A28" s="126" t="s">
        <v>248</v>
      </c>
      <c r="B28" s="343" t="s">
        <v>290</v>
      </c>
      <c r="C28" s="130">
        <v>76617.948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216397.458</v>
      </c>
    </row>
    <row r="32" spans="1:3" s="35" customFormat="1" ht="12.75" customHeight="1">
      <c r="A32" s="127" t="s">
        <v>253</v>
      </c>
      <c r="B32" s="343" t="s">
        <v>235</v>
      </c>
      <c r="C32" s="119">
        <v>136865.98200000002</v>
      </c>
    </row>
    <row r="33" spans="1:3" s="35" customFormat="1" ht="12.75" customHeight="1">
      <c r="A33" s="127" t="s">
        <v>254</v>
      </c>
      <c r="B33" s="343" t="s">
        <v>180</v>
      </c>
      <c r="C33" s="119">
        <v>6412.956</v>
      </c>
    </row>
    <row r="34" spans="1:3" s="35" customFormat="1" ht="12.75" customHeight="1">
      <c r="A34" s="127" t="s">
        <v>255</v>
      </c>
      <c r="B34" s="266" t="s">
        <v>236</v>
      </c>
      <c r="C34" s="119">
        <v>73118.52</v>
      </c>
    </row>
    <row r="35" spans="1:3" s="34" customFormat="1" ht="12.75" customHeight="1" hidden="1">
      <c r="A35" s="37" t="s">
        <v>257</v>
      </c>
      <c r="B35" s="272" t="s">
        <v>378</v>
      </c>
      <c r="C35" s="95">
        <v>3424.8</v>
      </c>
    </row>
    <row r="36" spans="1:3" s="34" customFormat="1" ht="12.75" customHeight="1" hidden="1">
      <c r="A36" s="37" t="s">
        <v>258</v>
      </c>
      <c r="B36" s="273" t="s">
        <v>280</v>
      </c>
      <c r="C36" s="95">
        <v>9268.25</v>
      </c>
    </row>
    <row r="37" spans="1:3" s="34" customFormat="1" ht="12.75" customHeight="1" hidden="1">
      <c r="A37" s="37" t="s">
        <v>260</v>
      </c>
      <c r="B37" s="273" t="s">
        <v>281</v>
      </c>
      <c r="C37" s="95">
        <v>54216.07</v>
      </c>
    </row>
    <row r="38" spans="1:3" s="34" customFormat="1" ht="12.75" customHeight="1" hidden="1">
      <c r="A38" s="37" t="s">
        <v>262</v>
      </c>
      <c r="B38" s="274" t="s">
        <v>282</v>
      </c>
      <c r="C38" s="95">
        <v>6209.4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16876.2</v>
      </c>
    </row>
    <row r="41" spans="1:3" s="41" customFormat="1" ht="21" customHeight="1">
      <c r="A41" s="39" t="s">
        <v>234</v>
      </c>
      <c r="B41" s="264" t="s">
        <v>298</v>
      </c>
      <c r="C41" s="46">
        <v>9864.59</v>
      </c>
    </row>
    <row r="42" spans="1:3" s="33" customFormat="1" ht="24" customHeight="1">
      <c r="A42" s="126" t="s">
        <v>237</v>
      </c>
      <c r="B42" s="266" t="s">
        <v>279</v>
      </c>
      <c r="C42" s="130">
        <v>106.12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106.12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0</v>
      </c>
    </row>
    <row r="50" spans="1:3" s="33" customFormat="1" ht="15.75" customHeight="1">
      <c r="A50" s="126" t="s">
        <v>238</v>
      </c>
      <c r="B50" s="266" t="s">
        <v>256</v>
      </c>
      <c r="C50" s="130">
        <v>9758.47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9758.47</v>
      </c>
    </row>
    <row r="54" spans="1:3" s="36" customFormat="1" ht="12.75" customHeight="1" hidden="1">
      <c r="A54" s="298" t="s">
        <v>266</v>
      </c>
      <c r="B54" s="272" t="s">
        <v>378</v>
      </c>
      <c r="C54" s="95">
        <v>520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0</v>
      </c>
    </row>
    <row r="57" spans="1:3" s="36" customFormat="1" ht="12.75" customHeight="1" hidden="1">
      <c r="A57" s="298" t="s">
        <v>269</v>
      </c>
      <c r="B57" s="274" t="s">
        <v>282</v>
      </c>
      <c r="C57" s="95">
        <v>9238.47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0</v>
      </c>
    </row>
    <row r="60" spans="1:3" s="41" customFormat="1" ht="15.75" customHeight="1">
      <c r="A60" s="39" t="s">
        <v>181</v>
      </c>
      <c r="B60" s="264" t="s">
        <v>206</v>
      </c>
      <c r="C60" s="46">
        <v>63623.27399999998</v>
      </c>
    </row>
    <row r="61" spans="1:3" s="41" customFormat="1" ht="24.75" customHeight="1">
      <c r="A61" s="39" t="s">
        <v>187</v>
      </c>
      <c r="B61" s="264" t="s">
        <v>200</v>
      </c>
      <c r="C61" s="46">
        <v>34089.92399999999</v>
      </c>
    </row>
    <row r="62" spans="1:3" s="42" customFormat="1" ht="15" customHeight="1">
      <c r="A62" s="53" t="s">
        <v>190</v>
      </c>
      <c r="B62" s="109" t="s">
        <v>132</v>
      </c>
      <c r="C62" s="52">
        <v>712510.7615970036</v>
      </c>
    </row>
    <row r="63" spans="1:3" s="42" customFormat="1" ht="15.75" customHeight="1">
      <c r="A63" s="53" t="s">
        <v>191</v>
      </c>
      <c r="B63" s="109" t="s">
        <v>299</v>
      </c>
      <c r="C63" s="54">
        <v>9864.59</v>
      </c>
    </row>
    <row r="64" spans="1:3" s="42" customFormat="1" ht="27" customHeight="1">
      <c r="A64" s="43" t="s">
        <v>193</v>
      </c>
      <c r="B64" s="40" t="s">
        <v>25</v>
      </c>
      <c r="C64" s="124">
        <v>1009.1410218384823</v>
      </c>
    </row>
    <row r="65" spans="1:3" s="42" customFormat="1" ht="24" customHeight="1" thickBot="1">
      <c r="A65" s="53" t="s">
        <v>194</v>
      </c>
      <c r="B65" s="279" t="s">
        <v>3</v>
      </c>
      <c r="C65" s="323">
        <v>723384.492618842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91513</v>
      </c>
    </row>
    <row r="67" spans="1:3" s="41" customFormat="1" ht="21" customHeight="1">
      <c r="A67" s="43" t="s">
        <v>196</v>
      </c>
      <c r="B67" s="281" t="s">
        <v>300</v>
      </c>
      <c r="C67" s="260">
        <v>731585.59</v>
      </c>
    </row>
    <row r="68" spans="1:3" s="72" customFormat="1" ht="14.25" customHeight="1" hidden="1">
      <c r="A68" s="128" t="s">
        <v>285</v>
      </c>
      <c r="B68" s="44" t="s">
        <v>284</v>
      </c>
      <c r="C68" s="119">
        <v>731585.59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18.75" customHeight="1" thickBot="1">
      <c r="A70" s="43" t="s">
        <v>197</v>
      </c>
      <c r="B70" s="281" t="s">
        <v>366</v>
      </c>
      <c r="C70" s="118">
        <v>698776.73</v>
      </c>
    </row>
    <row r="71" spans="1:3" s="45" customFormat="1" ht="15" customHeight="1" hidden="1">
      <c r="A71" s="128" t="s">
        <v>287</v>
      </c>
      <c r="B71" s="44" t="s">
        <v>284</v>
      </c>
      <c r="C71" s="261">
        <v>698776.73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27" customHeight="1" thickBot="1">
      <c r="A73" s="39" t="s">
        <v>198</v>
      </c>
      <c r="B73" s="282" t="s">
        <v>303</v>
      </c>
      <c r="C73" s="207">
        <v>66905.23738115793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1014098.16</v>
      </c>
    </row>
    <row r="76" spans="1:3" s="10" customFormat="1" ht="12" customHeight="1" hidden="1">
      <c r="A76" s="29"/>
      <c r="B76" s="6" t="s">
        <v>208</v>
      </c>
      <c r="C76" s="31">
        <v>607042.3</v>
      </c>
    </row>
    <row r="77" spans="1:3" s="10" customFormat="1" ht="12" customHeight="1" hidden="1">
      <c r="A77" s="29"/>
      <c r="B77" s="6" t="s">
        <v>209</v>
      </c>
      <c r="C77" s="31">
        <v>72472.47</v>
      </c>
    </row>
    <row r="78" spans="1:3" s="10" customFormat="1" ht="12" customHeight="1" hidden="1">
      <c r="A78" s="29"/>
      <c r="B78" s="6" t="s">
        <v>210</v>
      </c>
      <c r="C78" s="31">
        <v>231981.43</v>
      </c>
    </row>
    <row r="79" spans="1:3" s="10" customFormat="1" ht="12" customHeight="1" hidden="1">
      <c r="A79" s="29"/>
      <c r="B79" s="6" t="s">
        <v>133</v>
      </c>
      <c r="C79" s="31">
        <v>3281.38</v>
      </c>
    </row>
    <row r="80" spans="1:3" s="10" customFormat="1" ht="12" customHeight="1" hidden="1">
      <c r="A80" s="29"/>
      <c r="B80" s="6" t="s">
        <v>211</v>
      </c>
      <c r="C80" s="31">
        <v>99320.58</v>
      </c>
    </row>
    <row r="81" spans="1:3" s="47" customFormat="1" ht="18.75" customHeight="1">
      <c r="A81" s="85"/>
      <c r="B81" s="193" t="s">
        <v>134</v>
      </c>
      <c r="C81" s="46">
        <v>1745683.75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960127.85</v>
      </c>
    </row>
    <row r="84" spans="1:3" s="10" customFormat="1" ht="12" customHeight="1" hidden="1">
      <c r="A84" s="29"/>
      <c r="B84" s="6" t="s">
        <v>208</v>
      </c>
      <c r="C84" s="31">
        <v>578603.67</v>
      </c>
    </row>
    <row r="85" spans="1:3" s="10" customFormat="1" ht="12" customHeight="1" hidden="1">
      <c r="A85" s="29"/>
      <c r="B85" s="6" t="s">
        <v>209</v>
      </c>
      <c r="C85" s="31">
        <v>69262.3</v>
      </c>
    </row>
    <row r="86" spans="1:3" s="10" customFormat="1" ht="12" customHeight="1" hidden="1">
      <c r="A86" s="29"/>
      <c r="B86" s="6" t="s">
        <v>210</v>
      </c>
      <c r="C86" s="31">
        <v>216003.68</v>
      </c>
    </row>
    <row r="87" spans="1:3" s="10" customFormat="1" ht="12" customHeight="1" hidden="1">
      <c r="A87" s="29"/>
      <c r="B87" s="6" t="s">
        <v>133</v>
      </c>
      <c r="C87" s="31">
        <v>2179.79</v>
      </c>
    </row>
    <row r="88" spans="1:3" s="10" customFormat="1" ht="12" customHeight="1" hidden="1">
      <c r="A88" s="29"/>
      <c r="B88" s="6" t="s">
        <v>211</v>
      </c>
      <c r="C88" s="31">
        <v>94078.41</v>
      </c>
    </row>
    <row r="89" spans="1:3" s="47" customFormat="1" ht="18.75" customHeight="1">
      <c r="A89" s="85"/>
      <c r="B89" s="193" t="s">
        <v>135</v>
      </c>
      <c r="C89" s="46">
        <v>1658904.58</v>
      </c>
    </row>
    <row r="90" spans="1:3" s="10" customFormat="1" ht="12" customHeight="1">
      <c r="A90" s="29"/>
      <c r="B90" s="15" t="s">
        <v>136</v>
      </c>
      <c r="C90" s="212">
        <v>0.9502892949539113</v>
      </c>
    </row>
    <row r="91" spans="1:3" s="9" customFormat="1" ht="15.75" customHeight="1">
      <c r="A91" s="12"/>
      <c r="B91" s="193" t="s">
        <v>301</v>
      </c>
      <c r="C91" s="105">
        <v>86779.16999999993</v>
      </c>
    </row>
    <row r="92" spans="1:3" s="10" customFormat="1" ht="15.75" customHeight="1">
      <c r="A92" s="29"/>
      <c r="B92" s="278" t="s">
        <v>97</v>
      </c>
      <c r="C92" s="117">
        <v>53970.30999999994</v>
      </c>
    </row>
    <row r="93" spans="1:3" s="10" customFormat="1" ht="15.75" customHeight="1">
      <c r="A93" s="29"/>
      <c r="B93" s="278" t="s">
        <v>96</v>
      </c>
      <c r="C93" s="118">
        <v>32808.86</v>
      </c>
    </row>
    <row r="94" spans="1:8" s="7" customFormat="1" ht="24.7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4.75" customHeight="1">
      <c r="A95" s="306"/>
      <c r="B95" s="140"/>
      <c r="C95" s="139"/>
      <c r="D95" s="160"/>
      <c r="E95" s="473" t="str">
        <f>+B2</f>
        <v> ул. Чепецкая, д. 3</v>
      </c>
      <c r="F95" s="473"/>
      <c r="G95" s="473"/>
      <c r="H95" s="160"/>
    </row>
    <row r="96" spans="1:8" s="10" customFormat="1" ht="19.5" customHeight="1">
      <c r="A96" s="307"/>
      <c r="B96" s="141"/>
      <c r="C96" s="327"/>
      <c r="D96" s="386" t="s">
        <v>278</v>
      </c>
      <c r="E96" s="386"/>
      <c r="F96" s="386"/>
      <c r="G96" s="386"/>
      <c r="H96" s="386"/>
    </row>
    <row r="97" spans="1:8" s="10" customFormat="1" ht="8.25" customHeight="1" thickBot="1">
      <c r="A97" s="307"/>
      <c r="B97" s="141"/>
      <c r="C97" s="327"/>
      <c r="D97" s="162"/>
      <c r="E97" s="162"/>
      <c r="F97" s="162"/>
      <c r="G97" s="162"/>
      <c r="H97" s="162"/>
    </row>
    <row r="98" spans="1:8" s="10" customFormat="1" ht="15" customHeight="1">
      <c r="A98" s="307"/>
      <c r="B98" s="141"/>
      <c r="C98" s="327"/>
      <c r="D98" s="475" t="s">
        <v>92</v>
      </c>
      <c r="E98" s="476"/>
      <c r="F98" s="476"/>
      <c r="G98" s="476"/>
      <c r="H98" s="477"/>
    </row>
    <row r="99" spans="1:8" s="10" customFormat="1" ht="15" customHeight="1">
      <c r="A99" s="307"/>
      <c r="B99" s="141"/>
      <c r="C99" s="327"/>
      <c r="D99" s="478" t="s">
        <v>1</v>
      </c>
      <c r="E99" s="479"/>
      <c r="F99" s="479"/>
      <c r="G99" s="479"/>
      <c r="H99" s="480"/>
    </row>
    <row r="100" spans="1:8" s="96" customFormat="1" ht="15" customHeight="1">
      <c r="A100" s="316"/>
      <c r="B100" s="141"/>
      <c r="C100" s="141"/>
      <c r="D100" s="469" t="s">
        <v>93</v>
      </c>
      <c r="E100" s="470"/>
      <c r="F100" s="470"/>
      <c r="G100" s="470"/>
      <c r="H100" s="471"/>
    </row>
    <row r="101" spans="1:8" s="96" customFormat="1" ht="15" customHeight="1">
      <c r="A101" s="316"/>
      <c r="B101" s="141"/>
      <c r="C101" s="141"/>
      <c r="D101" s="469" t="s">
        <v>87</v>
      </c>
      <c r="E101" s="470"/>
      <c r="F101" s="470"/>
      <c r="G101" s="470"/>
      <c r="H101" s="471"/>
    </row>
    <row r="102" spans="1:8" s="96" customFormat="1" ht="15" customHeight="1">
      <c r="A102" s="316"/>
      <c r="B102" s="307"/>
      <c r="C102" s="141"/>
      <c r="D102" s="469" t="s">
        <v>88</v>
      </c>
      <c r="E102" s="470"/>
      <c r="F102" s="470"/>
      <c r="G102" s="470"/>
      <c r="H102" s="471"/>
    </row>
    <row r="103" spans="1:8" s="47" customFormat="1" ht="15" customHeight="1">
      <c r="A103" s="324"/>
      <c r="B103" s="325"/>
      <c r="C103" s="139"/>
      <c r="D103" s="469" t="s">
        <v>89</v>
      </c>
      <c r="E103" s="470"/>
      <c r="F103" s="470"/>
      <c r="G103" s="470"/>
      <c r="H103" s="471"/>
    </row>
    <row r="104" spans="1:8" ht="15" customHeight="1">
      <c r="A104" s="312"/>
      <c r="B104" s="146"/>
      <c r="C104" s="146"/>
      <c r="D104" s="469" t="s">
        <v>94</v>
      </c>
      <c r="E104" s="470"/>
      <c r="F104" s="470"/>
      <c r="G104" s="470"/>
      <c r="H104" s="471"/>
    </row>
    <row r="105" spans="1:8" s="7" customFormat="1" ht="15" customHeight="1">
      <c r="A105" s="440"/>
      <c r="B105" s="440"/>
      <c r="C105" s="116"/>
      <c r="D105" s="469" t="s">
        <v>309</v>
      </c>
      <c r="E105" s="470"/>
      <c r="F105" s="470"/>
      <c r="G105" s="470"/>
      <c r="H105" s="471"/>
    </row>
    <row r="106" spans="1:8" s="7" customFormat="1" ht="15" customHeight="1">
      <c r="A106" s="439"/>
      <c r="B106" s="439"/>
      <c r="C106" s="116"/>
      <c r="D106" s="469" t="s">
        <v>310</v>
      </c>
      <c r="E106" s="470"/>
      <c r="F106" s="470"/>
      <c r="G106" s="470"/>
      <c r="H106" s="471"/>
    </row>
    <row r="107" spans="4:8" ht="15" customHeight="1" thickBot="1">
      <c r="D107" s="458" t="s">
        <v>215</v>
      </c>
      <c r="E107" s="459"/>
      <c r="F107" s="459"/>
      <c r="G107" s="459"/>
      <c r="H107" s="460"/>
    </row>
    <row r="108" spans="4:8" ht="12.75">
      <c r="D108" s="149"/>
      <c r="E108" s="131"/>
      <c r="F108" s="148"/>
      <c r="G108" s="148"/>
      <c r="H108" s="148"/>
    </row>
    <row r="109" spans="4:8" ht="13.5" thickBot="1">
      <c r="D109" s="149"/>
      <c r="E109" s="131"/>
      <c r="F109" s="148"/>
      <c r="G109" s="148"/>
      <c r="H109" s="148"/>
    </row>
    <row r="110" spans="4:8" ht="24.75" customHeight="1" thickBot="1">
      <c r="D110" s="392" t="s">
        <v>5</v>
      </c>
      <c r="E110" s="393"/>
      <c r="F110" s="393"/>
      <c r="G110" s="393"/>
      <c r="H110" s="394"/>
    </row>
    <row r="111" spans="4:8" ht="24.7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4</v>
      </c>
      <c r="E112" s="481">
        <v>5</v>
      </c>
      <c r="F112" s="482"/>
      <c r="G112" s="428">
        <v>8806.46</v>
      </c>
      <c r="H112" s="419"/>
    </row>
    <row r="113" spans="4:8" ht="12.75">
      <c r="D113" s="97">
        <v>5</v>
      </c>
      <c r="E113" s="441">
        <v>22</v>
      </c>
      <c r="F113" s="441"/>
      <c r="G113" s="430">
        <v>48206.37</v>
      </c>
      <c r="H113" s="421"/>
    </row>
    <row r="114" spans="4:8" ht="12.75">
      <c r="D114" s="97">
        <v>12</v>
      </c>
      <c r="E114" s="413">
        <v>2</v>
      </c>
      <c r="F114" s="429"/>
      <c r="G114" s="430">
        <v>5989.43</v>
      </c>
      <c r="H114" s="421"/>
    </row>
    <row r="115" spans="4:8" ht="12.75">
      <c r="D115" s="97">
        <v>17</v>
      </c>
      <c r="E115" s="413">
        <v>16</v>
      </c>
      <c r="F115" s="429"/>
      <c r="G115" s="430">
        <v>28155.32</v>
      </c>
      <c r="H115" s="421"/>
    </row>
    <row r="116" spans="4:8" ht="12.75">
      <c r="D116" s="94" t="s">
        <v>22</v>
      </c>
      <c r="E116" s="413">
        <v>10</v>
      </c>
      <c r="F116" s="429"/>
      <c r="G116" s="430">
        <v>16291.28</v>
      </c>
      <c r="H116" s="421"/>
    </row>
    <row r="117" spans="4:8" ht="12.75">
      <c r="D117" s="94" t="s">
        <v>157</v>
      </c>
      <c r="E117" s="431">
        <v>17</v>
      </c>
      <c r="F117" s="432"/>
      <c r="G117" s="430">
        <v>34872.91</v>
      </c>
      <c r="H117" s="421"/>
    </row>
    <row r="118" spans="4:8" ht="12.75">
      <c r="D118" s="94" t="s">
        <v>158</v>
      </c>
      <c r="E118" s="431">
        <v>24</v>
      </c>
      <c r="F118" s="432"/>
      <c r="G118" s="430">
        <v>7001.36</v>
      </c>
      <c r="H118" s="421"/>
    </row>
    <row r="119" spans="4:8" ht="12.75">
      <c r="D119" s="219"/>
      <c r="E119" s="80"/>
      <c r="F119" s="216"/>
      <c r="G119" s="454"/>
      <c r="H119" s="455"/>
    </row>
    <row r="120" spans="4:8" ht="12.75">
      <c r="D120" s="219"/>
      <c r="E120" s="220"/>
      <c r="F120" s="221"/>
      <c r="G120" s="485"/>
      <c r="H120" s="486"/>
    </row>
    <row r="121" spans="4:8" ht="13.5" thickBot="1">
      <c r="D121" s="225"/>
      <c r="E121" s="226"/>
      <c r="F121" s="227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149323.13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24.75" customHeight="1">
      <c r="D125" s="386" t="s">
        <v>370</v>
      </c>
      <c r="E125" s="386"/>
      <c r="F125" s="386"/>
      <c r="G125" s="386"/>
      <c r="H125" s="386"/>
    </row>
    <row r="126" spans="4:8" ht="9" customHeight="1" thickBot="1">
      <c r="D126" s="125"/>
      <c r="E126" s="115"/>
      <c r="F126" s="115"/>
      <c r="G126" s="115"/>
      <c r="H126" s="115"/>
    </row>
    <row r="127" spans="4:8" ht="24.75" customHeight="1">
      <c r="D127" s="381" t="s">
        <v>275</v>
      </c>
      <c r="E127" s="382"/>
      <c r="F127" s="382"/>
      <c r="G127" s="383"/>
      <c r="H127" s="202">
        <f>+C66</f>
        <v>91513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731585.59</v>
      </c>
      <c r="F129" s="198">
        <f>+C70</f>
        <v>698776.73</v>
      </c>
      <c r="G129" s="198">
        <f>+C65</f>
        <v>723384.492618842</v>
      </c>
      <c r="H129" s="199">
        <f>+F129-G129</f>
        <v>-24607.76261884207</v>
      </c>
    </row>
    <row r="130" spans="4:8" ht="15.75" customHeight="1">
      <c r="D130" s="229" t="s">
        <v>170</v>
      </c>
      <c r="E130" s="230"/>
      <c r="F130" s="195">
        <f>+F129/E129</f>
        <v>0.9551537640319023</v>
      </c>
      <c r="G130" s="195">
        <f>+G129/E129</f>
        <v>0.9887899686745362</v>
      </c>
      <c r="H130" s="92"/>
    </row>
    <row r="131" spans="4:8" ht="15.75" customHeight="1">
      <c r="D131" s="154" t="s">
        <v>277</v>
      </c>
      <c r="E131" s="200">
        <f>+C75</f>
        <v>1014098.16</v>
      </c>
      <c r="F131" s="200">
        <f>+C83</f>
        <v>960127.85</v>
      </c>
      <c r="G131" s="200">
        <v>1020874.88</v>
      </c>
      <c r="H131" s="199">
        <f>+F131-G131</f>
        <v>-60747.03000000003</v>
      </c>
    </row>
    <row r="132" spans="4:8" ht="15.75" customHeight="1" thickBot="1">
      <c r="D132" s="231" t="s">
        <v>170</v>
      </c>
      <c r="E132" s="232"/>
      <c r="F132" s="196">
        <f>+F131/E131</f>
        <v>0.9467799941575675</v>
      </c>
      <c r="G132" s="196">
        <f>+G131/F131</f>
        <v>1.0632697301718725</v>
      </c>
      <c r="H132" s="197"/>
    </row>
    <row r="133" spans="4:8" ht="15.75" customHeight="1" thickBot="1">
      <c r="D133" s="185" t="s">
        <v>172</v>
      </c>
      <c r="E133" s="201">
        <f>+E131+E129</f>
        <v>1745683.75</v>
      </c>
      <c r="F133" s="201">
        <f>+F131+F129</f>
        <v>1658904.58</v>
      </c>
      <c r="G133" s="201">
        <f>+G131+G129</f>
        <v>1744259.372618842</v>
      </c>
      <c r="H133" s="238">
        <f>+H131+H129</f>
        <v>-85354.7926188421</v>
      </c>
    </row>
    <row r="134" spans="4:8" ht="15.75" customHeight="1" thickBot="1">
      <c r="D134" s="405" t="s">
        <v>170</v>
      </c>
      <c r="E134" s="406"/>
      <c r="F134" s="188">
        <f>+F133/E133</f>
        <v>0.9502892949539113</v>
      </c>
      <c r="G134" s="188">
        <f>+G133/F133</f>
        <v>1.0514525028430761</v>
      </c>
      <c r="H134" s="186"/>
    </row>
    <row r="135" spans="4:8" ht="24.75" customHeight="1" thickBot="1">
      <c r="D135" s="358" t="s">
        <v>302</v>
      </c>
      <c r="E135" s="359"/>
      <c r="F135" s="359"/>
      <c r="G135" s="357"/>
      <c r="H135" s="203">
        <f>+H127+H133</f>
        <v>6158.207381157903</v>
      </c>
    </row>
  </sheetData>
  <sheetProtection/>
  <mergeCells count="42">
    <mergeCell ref="G119:H119"/>
    <mergeCell ref="G120:H120"/>
    <mergeCell ref="D134:E134"/>
    <mergeCell ref="D135:G135"/>
    <mergeCell ref="G121:H121"/>
    <mergeCell ref="G122:H122"/>
    <mergeCell ref="D125:H125"/>
    <mergeCell ref="D127:G127"/>
    <mergeCell ref="E117:F117"/>
    <mergeCell ref="G117:H117"/>
    <mergeCell ref="E118:F118"/>
    <mergeCell ref="G118:H118"/>
    <mergeCell ref="E115:F115"/>
    <mergeCell ref="G115:H115"/>
    <mergeCell ref="E116:F116"/>
    <mergeCell ref="G116:H116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D105:H105"/>
    <mergeCell ref="D106:H106"/>
    <mergeCell ref="D107:H107"/>
    <mergeCell ref="D110:H110"/>
    <mergeCell ref="D101:H101"/>
    <mergeCell ref="D102:H102"/>
    <mergeCell ref="D103:H103"/>
    <mergeCell ref="D104:H104"/>
    <mergeCell ref="A106:B106"/>
    <mergeCell ref="A1:B1"/>
    <mergeCell ref="A3:B3"/>
    <mergeCell ref="D94:H94"/>
    <mergeCell ref="E95:G95"/>
    <mergeCell ref="D96:H96"/>
    <mergeCell ref="A105:B105"/>
    <mergeCell ref="D98:H98"/>
    <mergeCell ref="D99:H99"/>
    <mergeCell ref="D100:H100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0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112" sqref="E112:F112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1.5" customHeight="1">
      <c r="A1" s="391" t="s">
        <v>176</v>
      </c>
      <c r="B1" s="391"/>
    </row>
    <row r="2" spans="1:2" s="22" customFormat="1" ht="15" customHeight="1">
      <c r="A2" s="318"/>
      <c r="B2" s="191" t="s">
        <v>314</v>
      </c>
    </row>
    <row r="3" spans="1:2" s="22" customFormat="1" ht="15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1"/>
    </row>
    <row r="5" spans="1:3" s="3" customFormat="1" ht="56.25" customHeight="1">
      <c r="A5" s="263" t="s">
        <v>203</v>
      </c>
      <c r="B5" s="103" t="s">
        <v>192</v>
      </c>
      <c r="C5" s="210" t="s">
        <v>163</v>
      </c>
    </row>
    <row r="6" spans="1:3" s="38" customFormat="1" ht="22.5" customHeight="1">
      <c r="A6" s="258"/>
      <c r="B6" s="333" t="s">
        <v>296</v>
      </c>
      <c r="C6" s="304"/>
    </row>
    <row r="7" spans="1:3" s="41" customFormat="1" ht="20.25" customHeight="1">
      <c r="A7" s="39">
        <v>1</v>
      </c>
      <c r="B7" s="264" t="s">
        <v>382</v>
      </c>
      <c r="C7" s="204">
        <v>614486.7689922058</v>
      </c>
    </row>
    <row r="8" spans="1:3" s="34" customFormat="1" ht="12.75" customHeight="1">
      <c r="A8" s="37"/>
      <c r="B8" s="14" t="s">
        <v>217</v>
      </c>
      <c r="C8" s="303"/>
    </row>
    <row r="9" spans="1:3" s="33" customFormat="1" ht="25.5" customHeight="1">
      <c r="A9" s="126" t="s">
        <v>216</v>
      </c>
      <c r="B9" s="266" t="s">
        <v>165</v>
      </c>
      <c r="C9" s="130">
        <v>56110.144992205824</v>
      </c>
    </row>
    <row r="10" spans="1:3" s="16" customFormat="1" ht="15" customHeight="1" hidden="1">
      <c r="A10" s="127" t="s">
        <v>295</v>
      </c>
      <c r="B10" s="268" t="s">
        <v>377</v>
      </c>
      <c r="C10" s="119">
        <v>46106.27099220582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1575.3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1193.82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79.164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7155.59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160868.43199999997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59889.452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98068.68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2910.3</v>
      </c>
    </row>
    <row r="22" spans="1:3" s="33" customFormat="1" ht="15.75" customHeight="1">
      <c r="A22" s="126" t="s">
        <v>242</v>
      </c>
      <c r="B22" s="266" t="s">
        <v>205</v>
      </c>
      <c r="C22" s="130">
        <v>98314.836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64098.674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29482.882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4733.28</v>
      </c>
    </row>
    <row r="28" spans="1:3" s="33" customFormat="1" ht="12.75" customHeight="1">
      <c r="A28" s="126" t="s">
        <v>248</v>
      </c>
      <c r="B28" s="343" t="s">
        <v>290</v>
      </c>
      <c r="C28" s="130">
        <v>76413.648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205948.50800000003</v>
      </c>
    </row>
    <row r="32" spans="1:3" s="35" customFormat="1" ht="12.75" customHeight="1">
      <c r="A32" s="127" t="s">
        <v>253</v>
      </c>
      <c r="B32" s="343" t="s">
        <v>235</v>
      </c>
      <c r="C32" s="119">
        <v>136501.03200000004</v>
      </c>
    </row>
    <row r="33" spans="1:3" s="35" customFormat="1" ht="12.75" customHeight="1">
      <c r="A33" s="127" t="s">
        <v>254</v>
      </c>
      <c r="B33" s="343" t="s">
        <v>180</v>
      </c>
      <c r="C33" s="119">
        <v>6395.855999999999</v>
      </c>
    </row>
    <row r="34" spans="1:3" s="35" customFormat="1" ht="12.75" customHeight="1">
      <c r="A34" s="127" t="s">
        <v>255</v>
      </c>
      <c r="B34" s="266" t="s">
        <v>236</v>
      </c>
      <c r="C34" s="119">
        <v>63051.62</v>
      </c>
    </row>
    <row r="35" spans="1:3" s="34" customFormat="1" ht="12.75" customHeight="1" hidden="1">
      <c r="A35" s="37" t="s">
        <v>257</v>
      </c>
      <c r="B35" s="272" t="s">
        <v>378</v>
      </c>
      <c r="C35" s="95">
        <v>3424.8</v>
      </c>
    </row>
    <row r="36" spans="1:3" s="34" customFormat="1" ht="12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54216.07</v>
      </c>
    </row>
    <row r="38" spans="1:3" s="34" customFormat="1" ht="12.75" customHeight="1" hidden="1">
      <c r="A38" s="37" t="s">
        <v>262</v>
      </c>
      <c r="B38" s="274" t="s">
        <v>282</v>
      </c>
      <c r="C38" s="95">
        <v>5340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16831.2</v>
      </c>
    </row>
    <row r="41" spans="1:3" s="41" customFormat="1" ht="21" customHeight="1">
      <c r="A41" s="39" t="s">
        <v>234</v>
      </c>
      <c r="B41" s="264" t="s">
        <v>298</v>
      </c>
      <c r="C41" s="46">
        <v>11161.498</v>
      </c>
    </row>
    <row r="42" spans="1:3" s="33" customFormat="1" ht="24" customHeight="1">
      <c r="A42" s="126" t="s">
        <v>237</v>
      </c>
      <c r="B42" s="266" t="s">
        <v>279</v>
      </c>
      <c r="C42" s="130">
        <v>379.398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120.67799999999998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258.72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0</v>
      </c>
    </row>
    <row r="50" spans="1:3" s="33" customFormat="1" ht="15.75" customHeight="1">
      <c r="A50" s="126" t="s">
        <v>238</v>
      </c>
      <c r="B50" s="266" t="s">
        <v>256</v>
      </c>
      <c r="C50" s="130">
        <v>10782.1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10782.1</v>
      </c>
    </row>
    <row r="54" spans="1:3" s="36" customFormat="1" ht="12.75" customHeight="1" hidden="1">
      <c r="A54" s="298" t="s">
        <v>266</v>
      </c>
      <c r="B54" s="272" t="s">
        <v>378</v>
      </c>
      <c r="C54" s="95">
        <v>89.26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0</v>
      </c>
    </row>
    <row r="57" spans="1:3" s="36" customFormat="1" ht="12.75" customHeight="1" hidden="1">
      <c r="A57" s="298" t="s">
        <v>269</v>
      </c>
      <c r="B57" s="274" t="s">
        <v>282</v>
      </c>
      <c r="C57" s="95">
        <v>10692.84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0</v>
      </c>
    </row>
    <row r="60" spans="1:3" s="41" customFormat="1" ht="12.75" customHeight="1">
      <c r="A60" s="39" t="s">
        <v>181</v>
      </c>
      <c r="B60" s="264" t="s">
        <v>206</v>
      </c>
      <c r="C60" s="46">
        <v>62948.68800000002</v>
      </c>
    </row>
    <row r="61" spans="1:3" s="41" customFormat="1" ht="24.75" customHeight="1">
      <c r="A61" s="39" t="s">
        <v>187</v>
      </c>
      <c r="B61" s="264" t="s">
        <v>200</v>
      </c>
      <c r="C61" s="46">
        <v>33999.024</v>
      </c>
    </row>
    <row r="62" spans="1:3" s="42" customFormat="1" ht="16.5" customHeight="1">
      <c r="A62" s="53" t="s">
        <v>190</v>
      </c>
      <c r="B62" s="109" t="s">
        <v>132</v>
      </c>
      <c r="C62" s="52">
        <v>694603.280992206</v>
      </c>
    </row>
    <row r="63" spans="1:3" s="42" customFormat="1" ht="15" customHeight="1">
      <c r="A63" s="53" t="s">
        <v>191</v>
      </c>
      <c r="B63" s="109" t="s">
        <v>299</v>
      </c>
      <c r="C63" s="52">
        <v>11161.498</v>
      </c>
    </row>
    <row r="64" spans="1:3" s="42" customFormat="1" ht="24" customHeight="1">
      <c r="A64" s="43" t="s">
        <v>193</v>
      </c>
      <c r="B64" s="40" t="s">
        <v>25</v>
      </c>
      <c r="C64" s="124">
        <v>1006.4501704630109</v>
      </c>
    </row>
    <row r="65" spans="1:3" s="42" customFormat="1" ht="24.75" customHeight="1" thickBot="1">
      <c r="A65" s="53" t="s">
        <v>194</v>
      </c>
      <c r="B65" s="279" t="s">
        <v>3</v>
      </c>
      <c r="C65" s="323">
        <v>706771.229162669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75018</v>
      </c>
    </row>
    <row r="67" spans="1:3" s="41" customFormat="1" ht="20.25" customHeight="1">
      <c r="A67" s="43" t="s">
        <v>196</v>
      </c>
      <c r="B67" s="281" t="s">
        <v>300</v>
      </c>
      <c r="C67" s="260">
        <v>730610.28</v>
      </c>
    </row>
    <row r="68" spans="1:3" s="72" customFormat="1" ht="14.25" customHeight="1" hidden="1">
      <c r="A68" s="128" t="s">
        <v>285</v>
      </c>
      <c r="B68" s="44" t="s">
        <v>284</v>
      </c>
      <c r="C68" s="119">
        <v>730610.28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19.5" customHeight="1" thickBot="1">
      <c r="A70" s="43" t="s">
        <v>197</v>
      </c>
      <c r="B70" s="281" t="s">
        <v>366</v>
      </c>
      <c r="C70" s="118">
        <v>714737.53</v>
      </c>
    </row>
    <row r="71" spans="1:3" s="45" customFormat="1" ht="15" customHeight="1" hidden="1">
      <c r="A71" s="128" t="s">
        <v>287</v>
      </c>
      <c r="B71" s="44" t="s">
        <v>284</v>
      </c>
      <c r="C71" s="261">
        <v>714737.53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27" customHeight="1" thickBot="1">
      <c r="A73" s="39" t="s">
        <v>198</v>
      </c>
      <c r="B73" s="282" t="s">
        <v>303</v>
      </c>
      <c r="C73" s="207">
        <v>82984.30083733099</v>
      </c>
    </row>
    <row r="74" spans="1:3" s="8" customFormat="1" ht="15.7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1115229.84</v>
      </c>
    </row>
    <row r="76" spans="1:3" s="10" customFormat="1" ht="12" customHeight="1" hidden="1">
      <c r="A76" s="29"/>
      <c r="B76" s="6" t="s">
        <v>208</v>
      </c>
      <c r="C76" s="31">
        <v>606235.59</v>
      </c>
    </row>
    <row r="77" spans="1:3" s="10" customFormat="1" ht="12" customHeight="1" hidden="1">
      <c r="A77" s="29"/>
      <c r="B77" s="6" t="s">
        <v>209</v>
      </c>
      <c r="C77" s="31">
        <v>90348.73</v>
      </c>
    </row>
    <row r="78" spans="1:3" s="10" customFormat="1" ht="12" customHeight="1" hidden="1">
      <c r="A78" s="29"/>
      <c r="B78" s="6" t="s">
        <v>210</v>
      </c>
      <c r="C78" s="31">
        <v>289055.4</v>
      </c>
    </row>
    <row r="79" spans="1:3" s="10" customFormat="1" ht="12" customHeight="1" hidden="1">
      <c r="A79" s="29"/>
      <c r="B79" s="6" t="s">
        <v>133</v>
      </c>
      <c r="C79" s="31">
        <v>5647.49</v>
      </c>
    </row>
    <row r="80" spans="1:3" s="10" customFormat="1" ht="12" customHeight="1" hidden="1">
      <c r="A80" s="29"/>
      <c r="B80" s="6" t="s">
        <v>211</v>
      </c>
      <c r="C80" s="31">
        <v>123942.63</v>
      </c>
    </row>
    <row r="81" spans="1:3" s="47" customFormat="1" ht="15.75" customHeight="1">
      <c r="A81" s="85"/>
      <c r="B81" s="193" t="s">
        <v>134</v>
      </c>
      <c r="C81" s="46">
        <v>1845840.12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1081155.84</v>
      </c>
    </row>
    <row r="84" spans="1:3" s="10" customFormat="1" ht="12" customHeight="1" hidden="1">
      <c r="A84" s="29"/>
      <c r="B84" s="6" t="s">
        <v>208</v>
      </c>
      <c r="C84" s="31">
        <v>591186.16</v>
      </c>
    </row>
    <row r="85" spans="1:3" s="10" customFormat="1" ht="12" customHeight="1" hidden="1">
      <c r="A85" s="29"/>
      <c r="B85" s="6" t="s">
        <v>209</v>
      </c>
      <c r="C85" s="31">
        <v>88335.57</v>
      </c>
    </row>
    <row r="86" spans="1:3" s="10" customFormat="1" ht="12" customHeight="1" hidden="1">
      <c r="A86" s="29"/>
      <c r="B86" s="6" t="s">
        <v>210</v>
      </c>
      <c r="C86" s="31">
        <v>275172.26</v>
      </c>
    </row>
    <row r="87" spans="1:3" s="10" customFormat="1" ht="12" customHeight="1" hidden="1">
      <c r="A87" s="29"/>
      <c r="B87" s="6" t="s">
        <v>133</v>
      </c>
      <c r="C87" s="31">
        <v>5836.41</v>
      </c>
    </row>
    <row r="88" spans="1:3" s="10" customFormat="1" ht="12" customHeight="1" hidden="1">
      <c r="A88" s="29"/>
      <c r="B88" s="6" t="s">
        <v>211</v>
      </c>
      <c r="C88" s="31">
        <v>120625.44</v>
      </c>
    </row>
    <row r="89" spans="1:3" s="47" customFormat="1" ht="15.75" customHeight="1">
      <c r="A89" s="85"/>
      <c r="B89" s="193" t="s">
        <v>135</v>
      </c>
      <c r="C89" s="46">
        <v>1795893.37</v>
      </c>
    </row>
    <row r="90" spans="1:3" s="10" customFormat="1" ht="12" customHeight="1">
      <c r="A90" s="29"/>
      <c r="B90" s="15" t="s">
        <v>136</v>
      </c>
      <c r="C90" s="212">
        <v>0.9729409121305697</v>
      </c>
    </row>
    <row r="91" spans="1:3" s="9" customFormat="1" ht="15.75" customHeight="1">
      <c r="A91" s="12"/>
      <c r="B91" s="193" t="s">
        <v>301</v>
      </c>
      <c r="C91" s="105">
        <v>49946.74999999977</v>
      </c>
    </row>
    <row r="92" spans="1:3" s="10" customFormat="1" ht="15.75" customHeight="1">
      <c r="A92" s="29"/>
      <c r="B92" s="278" t="s">
        <v>97</v>
      </c>
      <c r="C92" s="117">
        <v>34073.99999999977</v>
      </c>
    </row>
    <row r="93" spans="1:3" s="10" customFormat="1" ht="15.75" customHeight="1">
      <c r="A93" s="29"/>
      <c r="B93" s="278" t="s">
        <v>96</v>
      </c>
      <c r="C93" s="118">
        <v>15872.75</v>
      </c>
    </row>
    <row r="94" spans="1:8" s="7" customFormat="1" ht="19.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Чепецкая, д. 3а</v>
      </c>
      <c r="F95" s="473"/>
      <c r="G95" s="473"/>
      <c r="H95" s="160"/>
    </row>
    <row r="96" spans="1:8" s="96" customFormat="1" ht="17.25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11.25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5" customHeight="1">
      <c r="A98" s="307"/>
      <c r="B98" s="141"/>
      <c r="C98" s="141"/>
      <c r="D98" s="475" t="s">
        <v>315</v>
      </c>
      <c r="E98" s="476"/>
      <c r="F98" s="476"/>
      <c r="G98" s="476"/>
      <c r="H98" s="477"/>
    </row>
    <row r="99" spans="1:8" s="96" customFormat="1" ht="15" customHeight="1">
      <c r="A99" s="316"/>
      <c r="B99" s="141"/>
      <c r="C99" s="141"/>
      <c r="D99" s="478" t="s">
        <v>1</v>
      </c>
      <c r="E99" s="479"/>
      <c r="F99" s="479"/>
      <c r="G99" s="479"/>
      <c r="H99" s="480"/>
    </row>
    <row r="100" spans="1:8" s="96" customFormat="1" ht="15" customHeight="1">
      <c r="A100" s="316"/>
      <c r="B100" s="141"/>
      <c r="C100" s="141"/>
      <c r="D100" s="469" t="s">
        <v>311</v>
      </c>
      <c r="E100" s="470"/>
      <c r="F100" s="470"/>
      <c r="G100" s="470"/>
      <c r="H100" s="471"/>
    </row>
    <row r="101" spans="1:8" s="96" customFormat="1" ht="15" customHeight="1">
      <c r="A101" s="316"/>
      <c r="B101" s="307"/>
      <c r="C101" s="141"/>
      <c r="D101" s="469" t="s">
        <v>87</v>
      </c>
      <c r="E101" s="470"/>
      <c r="F101" s="470"/>
      <c r="G101" s="470"/>
      <c r="H101" s="471"/>
    </row>
    <row r="102" spans="1:8" s="47" customFormat="1" ht="15" customHeight="1">
      <c r="A102" s="324"/>
      <c r="B102" s="325"/>
      <c r="C102" s="139"/>
      <c r="D102" s="469" t="s">
        <v>88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89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312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309</v>
      </c>
      <c r="E105" s="470"/>
      <c r="F105" s="470"/>
      <c r="G105" s="470"/>
      <c r="H105" s="471"/>
    </row>
    <row r="106" spans="4:8" ht="15" customHeight="1">
      <c r="D106" s="469" t="s">
        <v>308</v>
      </c>
      <c r="E106" s="470"/>
      <c r="F106" s="470"/>
      <c r="G106" s="470"/>
      <c r="H106" s="471"/>
    </row>
    <row r="107" spans="4:8" ht="15" customHeight="1" thickBot="1">
      <c r="D107" s="458" t="s">
        <v>215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5.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72</v>
      </c>
      <c r="E112" s="481">
        <v>59</v>
      </c>
      <c r="F112" s="482"/>
      <c r="G112" s="428">
        <v>150757.12</v>
      </c>
      <c r="H112" s="419"/>
    </row>
    <row r="113" spans="4:8" ht="12.75">
      <c r="D113" s="97">
        <v>13</v>
      </c>
      <c r="E113" s="441">
        <v>3</v>
      </c>
      <c r="F113" s="441"/>
      <c r="G113" s="430">
        <v>5217.44</v>
      </c>
      <c r="H113" s="421"/>
    </row>
    <row r="114" spans="4:8" ht="12.75">
      <c r="D114" s="97">
        <v>48</v>
      </c>
      <c r="E114" s="413">
        <v>3</v>
      </c>
      <c r="F114" s="429"/>
      <c r="G114" s="430">
        <v>5344.95</v>
      </c>
      <c r="H114" s="421"/>
    </row>
    <row r="115" spans="4:8" ht="12.75">
      <c r="D115" s="94" t="s">
        <v>159</v>
      </c>
      <c r="E115" s="413">
        <v>5</v>
      </c>
      <c r="F115" s="429"/>
      <c r="G115" s="430">
        <v>12705.12</v>
      </c>
      <c r="H115" s="421"/>
    </row>
    <row r="116" spans="4:8" ht="12.75">
      <c r="D116" s="94" t="s">
        <v>23</v>
      </c>
      <c r="E116" s="413">
        <v>3</v>
      </c>
      <c r="F116" s="429"/>
      <c r="G116" s="430">
        <v>9049.24</v>
      </c>
      <c r="H116" s="421"/>
    </row>
    <row r="117" spans="4:8" ht="12.75">
      <c r="D117" s="94" t="s">
        <v>150</v>
      </c>
      <c r="E117" s="431">
        <v>18</v>
      </c>
      <c r="F117" s="432"/>
      <c r="G117" s="430">
        <v>3119.61</v>
      </c>
      <c r="H117" s="421"/>
    </row>
    <row r="118" spans="4:8" ht="12.75">
      <c r="D118" s="94"/>
      <c r="E118" s="431"/>
      <c r="F118" s="432"/>
      <c r="G118" s="430"/>
      <c r="H118" s="421"/>
    </row>
    <row r="119" spans="4:8" ht="12.75">
      <c r="D119" s="219"/>
      <c r="E119" s="80"/>
      <c r="F119" s="216"/>
      <c r="G119" s="454"/>
      <c r="H119" s="455"/>
    </row>
    <row r="120" spans="4:8" ht="12.75">
      <c r="D120" s="219"/>
      <c r="E120" s="220"/>
      <c r="F120" s="221"/>
      <c r="G120" s="485"/>
      <c r="H120" s="486"/>
    </row>
    <row r="121" spans="4:8" ht="13.5" thickBot="1">
      <c r="D121" s="225"/>
      <c r="E121" s="226"/>
      <c r="F121" s="227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186193.47999999998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75018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730610.28</v>
      </c>
      <c r="F129" s="198">
        <f>+C70</f>
        <v>714737.53</v>
      </c>
      <c r="G129" s="198">
        <f>+C65</f>
        <v>706771.229162669</v>
      </c>
      <c r="H129" s="199">
        <f>+F129-G129</f>
        <v>7966.300837330986</v>
      </c>
    </row>
    <row r="130" spans="4:8" ht="15.75" customHeight="1">
      <c r="D130" s="229" t="s">
        <v>170</v>
      </c>
      <c r="E130" s="230"/>
      <c r="F130" s="195">
        <f>+F129/E129</f>
        <v>0.9782746692258423</v>
      </c>
      <c r="G130" s="195">
        <f>+G129/E129</f>
        <v>0.9673710437836558</v>
      </c>
      <c r="H130" s="92"/>
    </row>
    <row r="131" spans="4:8" ht="15.75" customHeight="1">
      <c r="D131" s="154" t="s">
        <v>277</v>
      </c>
      <c r="E131" s="200">
        <f>+C75</f>
        <v>1115229.84</v>
      </c>
      <c r="F131" s="200">
        <f>+C83</f>
        <v>1081155.84</v>
      </c>
      <c r="G131" s="200">
        <v>1129529.27</v>
      </c>
      <c r="H131" s="199">
        <f>+F131-G131</f>
        <v>-48373.429999999935</v>
      </c>
    </row>
    <row r="132" spans="4:8" ht="15.75" customHeight="1" thickBot="1">
      <c r="D132" s="231" t="s">
        <v>170</v>
      </c>
      <c r="E132" s="232"/>
      <c r="F132" s="196">
        <f>+F131/E131</f>
        <v>0.9694466568434001</v>
      </c>
      <c r="G132" s="196">
        <f>+G131/F131</f>
        <v>1.0447423287284836</v>
      </c>
      <c r="H132" s="197"/>
    </row>
    <row r="133" spans="4:8" ht="15.75" customHeight="1" thickBot="1">
      <c r="D133" s="185" t="s">
        <v>172</v>
      </c>
      <c r="E133" s="201">
        <f>+E131+E129</f>
        <v>1845840.12</v>
      </c>
      <c r="F133" s="201">
        <f>+F131+F129</f>
        <v>1795893.37</v>
      </c>
      <c r="G133" s="201">
        <f>+G131+G129</f>
        <v>1836300.499162669</v>
      </c>
      <c r="H133" s="238">
        <f>+H131+H129</f>
        <v>-40407.12916266895</v>
      </c>
    </row>
    <row r="134" spans="4:8" ht="15.75" customHeight="1" thickBot="1">
      <c r="D134" s="405" t="s">
        <v>170</v>
      </c>
      <c r="E134" s="406"/>
      <c r="F134" s="188">
        <f>+F133/E133</f>
        <v>0.9729409121305695</v>
      </c>
      <c r="G134" s="188">
        <f>+G133/F133</f>
        <v>1.0224997373661828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34610.87083733105</v>
      </c>
    </row>
  </sheetData>
  <sheetProtection/>
  <mergeCells count="42">
    <mergeCell ref="A1:B1"/>
    <mergeCell ref="A3:B3"/>
    <mergeCell ref="A104:B104"/>
    <mergeCell ref="A105:B105"/>
    <mergeCell ref="D94:H94"/>
    <mergeCell ref="E95:G95"/>
    <mergeCell ref="D96:H96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G119:H119"/>
    <mergeCell ref="G120:H120"/>
    <mergeCell ref="D134:E134"/>
    <mergeCell ref="D135:G135"/>
    <mergeCell ref="G121:H121"/>
    <mergeCell ref="G122:H122"/>
    <mergeCell ref="D125:H125"/>
    <mergeCell ref="D127:G127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5" sqref="E5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1.5" customHeight="1">
      <c r="A1" s="391" t="s">
        <v>176</v>
      </c>
      <c r="B1" s="391"/>
    </row>
    <row r="2" spans="1:2" s="22" customFormat="1" ht="15" customHeight="1">
      <c r="A2" s="318"/>
      <c r="B2" s="191" t="s">
        <v>313</v>
      </c>
    </row>
    <row r="3" spans="1:2" s="22" customFormat="1" ht="15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1"/>
    </row>
    <row r="5" spans="1:3" s="3" customFormat="1" ht="57" customHeight="1">
      <c r="A5" s="263" t="s">
        <v>203</v>
      </c>
      <c r="B5" s="103" t="s">
        <v>192</v>
      </c>
      <c r="C5" s="210" t="s">
        <v>163</v>
      </c>
    </row>
    <row r="6" spans="1:3" s="38" customFormat="1" ht="21" customHeight="1">
      <c r="A6" s="258"/>
      <c r="B6" s="333" t="s">
        <v>296</v>
      </c>
      <c r="C6" s="304"/>
    </row>
    <row r="7" spans="1:3" s="41" customFormat="1" ht="17.25" customHeight="1">
      <c r="A7" s="39">
        <v>1</v>
      </c>
      <c r="B7" s="264" t="s">
        <v>382</v>
      </c>
      <c r="C7" s="204">
        <v>622331.4186702596</v>
      </c>
    </row>
    <row r="8" spans="1:3" s="34" customFormat="1" ht="12.7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56745.868670259646</v>
      </c>
    </row>
    <row r="10" spans="1:3" s="16" customFormat="1" ht="15" customHeight="1" hidden="1">
      <c r="A10" s="127" t="s">
        <v>295</v>
      </c>
      <c r="B10" s="268" t="s">
        <v>377</v>
      </c>
      <c r="C10" s="119">
        <v>46065.59467025965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2119.74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1193.82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79.164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7147.55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140</v>
      </c>
    </row>
    <row r="17" spans="1:3" s="33" customFormat="1" ht="15.75" customHeight="1">
      <c r="A17" s="126" t="s">
        <v>227</v>
      </c>
      <c r="B17" s="266" t="s">
        <v>204</v>
      </c>
      <c r="C17" s="130">
        <v>164067.62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59934.72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101314.16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2818.74</v>
      </c>
    </row>
    <row r="22" spans="1:3" s="33" customFormat="1" ht="15.75" customHeight="1">
      <c r="A22" s="126" t="s">
        <v>242</v>
      </c>
      <c r="B22" s="266" t="s">
        <v>205</v>
      </c>
      <c r="C22" s="130">
        <v>101287.55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71546.89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25376.15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4364.51</v>
      </c>
    </row>
    <row r="28" spans="1:3" s="33" customFormat="1" ht="15.75" customHeight="1">
      <c r="A28" s="126" t="s">
        <v>248</v>
      </c>
      <c r="B28" s="343" t="s">
        <v>290</v>
      </c>
      <c r="C28" s="130">
        <v>76326.48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6.5" customHeight="1">
      <c r="A31" s="126" t="s">
        <v>252</v>
      </c>
      <c r="B31" s="266" t="s">
        <v>251</v>
      </c>
      <c r="C31" s="355">
        <v>207091.9</v>
      </c>
    </row>
    <row r="32" spans="1:3" s="35" customFormat="1" ht="12.75" customHeight="1">
      <c r="A32" s="127" t="s">
        <v>253</v>
      </c>
      <c r="B32" s="343" t="s">
        <v>235</v>
      </c>
      <c r="C32" s="119">
        <v>136345.32</v>
      </c>
    </row>
    <row r="33" spans="1:3" s="35" customFormat="1" ht="12.75" customHeight="1">
      <c r="A33" s="127" t="s">
        <v>254</v>
      </c>
      <c r="B33" s="343" t="s">
        <v>180</v>
      </c>
      <c r="C33" s="119">
        <v>6388.56</v>
      </c>
    </row>
    <row r="34" spans="1:3" s="35" customFormat="1" ht="12.75" customHeight="1">
      <c r="A34" s="127" t="s">
        <v>255</v>
      </c>
      <c r="B34" s="266" t="s">
        <v>236</v>
      </c>
      <c r="C34" s="119">
        <v>64358.02</v>
      </c>
    </row>
    <row r="35" spans="1:3" s="34" customFormat="1" ht="12.75" customHeight="1" hidden="1">
      <c r="A35" s="37" t="s">
        <v>257</v>
      </c>
      <c r="B35" s="272" t="s">
        <v>378</v>
      </c>
      <c r="C35" s="95">
        <v>3424.8</v>
      </c>
    </row>
    <row r="36" spans="1:3" s="34" customFormat="1" ht="12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54216.07</v>
      </c>
    </row>
    <row r="38" spans="1:3" s="34" customFormat="1" ht="12.75" customHeight="1" hidden="1">
      <c r="A38" s="37" t="s">
        <v>262</v>
      </c>
      <c r="B38" s="274" t="s">
        <v>282</v>
      </c>
      <c r="C38" s="95">
        <v>6646.4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16812</v>
      </c>
    </row>
    <row r="41" spans="1:3" s="41" customFormat="1" ht="21" customHeight="1">
      <c r="A41" s="39" t="s">
        <v>234</v>
      </c>
      <c r="B41" s="264" t="s">
        <v>298</v>
      </c>
      <c r="C41" s="46">
        <v>21622.57</v>
      </c>
    </row>
    <row r="42" spans="1:3" s="33" customFormat="1" ht="24" customHeight="1">
      <c r="A42" s="126" t="s">
        <v>237</v>
      </c>
      <c r="B42" s="266" t="s">
        <v>279</v>
      </c>
      <c r="C42" s="130">
        <v>32.7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32.7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0</v>
      </c>
    </row>
    <row r="50" spans="1:3" s="33" customFormat="1" ht="15.75" customHeight="1">
      <c r="A50" s="126" t="s">
        <v>238</v>
      </c>
      <c r="B50" s="266" t="s">
        <v>256</v>
      </c>
      <c r="C50" s="130">
        <v>13204.64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13204.64</v>
      </c>
    </row>
    <row r="54" spans="1:3" s="36" customFormat="1" ht="12.75" customHeight="1" hidden="1">
      <c r="A54" s="298" t="s">
        <v>266</v>
      </c>
      <c r="B54" s="272" t="s">
        <v>378</v>
      </c>
      <c r="C54" s="95">
        <v>2249.9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1649.27</v>
      </c>
    </row>
    <row r="57" spans="1:3" s="36" customFormat="1" ht="12.75" customHeight="1" hidden="1">
      <c r="A57" s="298" t="s">
        <v>269</v>
      </c>
      <c r="B57" s="274" t="s">
        <v>282</v>
      </c>
      <c r="C57" s="95">
        <v>9305.47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8385.23</v>
      </c>
    </row>
    <row r="60" spans="1:3" s="41" customFormat="1" ht="13.5" customHeight="1">
      <c r="A60" s="39" t="s">
        <v>181</v>
      </c>
      <c r="B60" s="264" t="s">
        <v>206</v>
      </c>
      <c r="C60" s="46">
        <v>63381.24</v>
      </c>
    </row>
    <row r="61" spans="1:3" s="41" customFormat="1" ht="24.75" customHeight="1">
      <c r="A61" s="39" t="s">
        <v>187</v>
      </c>
      <c r="B61" s="264" t="s">
        <v>200</v>
      </c>
      <c r="C61" s="46">
        <v>33960.24</v>
      </c>
    </row>
    <row r="62" spans="1:3" s="42" customFormat="1" ht="15.75" customHeight="1">
      <c r="A62" s="53" t="s">
        <v>190</v>
      </c>
      <c r="B62" s="109" t="s">
        <v>132</v>
      </c>
      <c r="C62" s="52">
        <v>702860.8986702596</v>
      </c>
    </row>
    <row r="63" spans="1:3" s="42" customFormat="1" ht="15.75" customHeight="1">
      <c r="A63" s="53" t="s">
        <v>191</v>
      </c>
      <c r="B63" s="109" t="s">
        <v>299</v>
      </c>
      <c r="C63" s="54">
        <v>21622.57</v>
      </c>
    </row>
    <row r="64" spans="1:3" s="42" customFormat="1" ht="27" customHeight="1">
      <c r="A64" s="43" t="s">
        <v>193</v>
      </c>
      <c r="B64" s="40" t="s">
        <v>25</v>
      </c>
      <c r="C64" s="124">
        <v>1005.302073876143</v>
      </c>
    </row>
    <row r="65" spans="1:3" s="42" customFormat="1" ht="23.25" customHeight="1" thickBot="1">
      <c r="A65" s="53" t="s">
        <v>194</v>
      </c>
      <c r="B65" s="279" t="s">
        <v>3</v>
      </c>
      <c r="C65" s="323">
        <v>725488.7707441357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81142</v>
      </c>
    </row>
    <row r="67" spans="1:3" s="41" customFormat="1" ht="19.5" customHeight="1">
      <c r="A67" s="43" t="s">
        <v>196</v>
      </c>
      <c r="B67" s="281" t="s">
        <v>300</v>
      </c>
      <c r="C67" s="260">
        <v>729732.23</v>
      </c>
    </row>
    <row r="68" spans="1:3" s="72" customFormat="1" ht="14.25" customHeight="1" hidden="1">
      <c r="A68" s="128" t="s">
        <v>285</v>
      </c>
      <c r="B68" s="44" t="s">
        <v>284</v>
      </c>
      <c r="C68" s="119">
        <v>729732.23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20.25" customHeight="1" thickBot="1">
      <c r="A70" s="43" t="s">
        <v>197</v>
      </c>
      <c r="B70" s="281" t="s">
        <v>366</v>
      </c>
      <c r="C70" s="118">
        <v>737600.7</v>
      </c>
    </row>
    <row r="71" spans="1:3" s="45" customFormat="1" ht="15" customHeight="1" hidden="1">
      <c r="A71" s="128" t="s">
        <v>287</v>
      </c>
      <c r="B71" s="44" t="s">
        <v>284</v>
      </c>
      <c r="C71" s="261">
        <v>737600.7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30.75" customHeight="1" thickBot="1">
      <c r="A73" s="39" t="s">
        <v>198</v>
      </c>
      <c r="B73" s="282" t="s">
        <v>303</v>
      </c>
      <c r="C73" s="207">
        <v>93253.92925586423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1013996.91</v>
      </c>
    </row>
    <row r="76" spans="1:3" s="10" customFormat="1" ht="12" customHeight="1" hidden="1">
      <c r="A76" s="29"/>
      <c r="B76" s="6" t="s">
        <v>208</v>
      </c>
      <c r="C76" s="31">
        <v>605506.05</v>
      </c>
    </row>
    <row r="77" spans="1:3" s="10" customFormat="1" ht="12" customHeight="1" hidden="1">
      <c r="A77" s="29"/>
      <c r="B77" s="6" t="s">
        <v>209</v>
      </c>
      <c r="C77" s="31">
        <v>73416.03</v>
      </c>
    </row>
    <row r="78" spans="1:3" s="10" customFormat="1" ht="12" customHeight="1" hidden="1">
      <c r="A78" s="29"/>
      <c r="B78" s="6" t="s">
        <v>210</v>
      </c>
      <c r="C78" s="31">
        <v>233538.77</v>
      </c>
    </row>
    <row r="79" spans="1:3" s="10" customFormat="1" ht="12" customHeight="1" hidden="1">
      <c r="A79" s="29"/>
      <c r="B79" s="6" t="s">
        <v>133</v>
      </c>
      <c r="C79" s="31">
        <v>1433.76</v>
      </c>
    </row>
    <row r="80" spans="1:3" s="10" customFormat="1" ht="12" customHeight="1" hidden="1">
      <c r="A80" s="29"/>
      <c r="B80" s="6" t="s">
        <v>211</v>
      </c>
      <c r="C80" s="31">
        <v>100102.3</v>
      </c>
    </row>
    <row r="81" spans="1:3" s="47" customFormat="1" ht="16.5" customHeight="1">
      <c r="A81" s="85"/>
      <c r="B81" s="193" t="s">
        <v>134</v>
      </c>
      <c r="C81" s="46">
        <v>1743729.14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1026785.23</v>
      </c>
    </row>
    <row r="84" spans="1:3" s="10" customFormat="1" ht="12" customHeight="1" hidden="1">
      <c r="A84" s="29"/>
      <c r="B84" s="6" t="s">
        <v>208</v>
      </c>
      <c r="C84" s="31">
        <v>606871.35</v>
      </c>
    </row>
    <row r="85" spans="1:3" s="10" customFormat="1" ht="12" customHeight="1" hidden="1">
      <c r="A85" s="29"/>
      <c r="B85" s="6" t="s">
        <v>209</v>
      </c>
      <c r="C85" s="31">
        <v>77382.75</v>
      </c>
    </row>
    <row r="86" spans="1:3" s="10" customFormat="1" ht="12" customHeight="1" hidden="1">
      <c r="A86" s="29"/>
      <c r="B86" s="6" t="s">
        <v>210</v>
      </c>
      <c r="C86" s="31">
        <v>236690.03</v>
      </c>
    </row>
    <row r="87" spans="1:3" s="10" customFormat="1" ht="12" customHeight="1" hidden="1">
      <c r="A87" s="29"/>
      <c r="B87" s="6" t="s">
        <v>133</v>
      </c>
      <c r="C87" s="31">
        <v>1307.69</v>
      </c>
    </row>
    <row r="88" spans="1:3" s="10" customFormat="1" ht="12" customHeight="1" hidden="1">
      <c r="A88" s="29"/>
      <c r="B88" s="6" t="s">
        <v>211</v>
      </c>
      <c r="C88" s="31">
        <v>104533.41</v>
      </c>
    </row>
    <row r="89" spans="1:3" s="47" customFormat="1" ht="18" customHeight="1">
      <c r="A89" s="85"/>
      <c r="B89" s="193" t="s">
        <v>135</v>
      </c>
      <c r="C89" s="46">
        <v>1764385.93</v>
      </c>
    </row>
    <row r="90" spans="1:3" s="10" customFormat="1" ht="12" customHeight="1">
      <c r="A90" s="29"/>
      <c r="B90" s="15" t="s">
        <v>136</v>
      </c>
      <c r="C90" s="212">
        <v>1.0118463295279907</v>
      </c>
    </row>
    <row r="91" spans="1:3" s="9" customFormat="1" ht="15.75" customHeight="1">
      <c r="A91" s="12"/>
      <c r="B91" s="193" t="s">
        <v>301</v>
      </c>
      <c r="C91" s="105">
        <v>-20656.789999999804</v>
      </c>
    </row>
    <row r="92" spans="1:3" s="10" customFormat="1" ht="15.75" customHeight="1">
      <c r="A92" s="29"/>
      <c r="B92" s="278" t="s">
        <v>97</v>
      </c>
      <c r="C92" s="117">
        <v>-12788.319999999832</v>
      </c>
    </row>
    <row r="93" spans="1:3" s="10" customFormat="1" ht="15.75" customHeight="1">
      <c r="A93" s="29"/>
      <c r="B93" s="278" t="s">
        <v>96</v>
      </c>
      <c r="C93" s="118">
        <v>-7868.469999999972</v>
      </c>
    </row>
    <row r="94" spans="1:8" s="7" customFormat="1" ht="19.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Чепецкая, д. 5</v>
      </c>
      <c r="F95" s="473"/>
      <c r="G95" s="473"/>
      <c r="H95" s="160"/>
    </row>
    <row r="96" spans="1:8" s="96" customFormat="1" ht="19.5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8.25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5" customHeight="1">
      <c r="A98" s="315"/>
      <c r="B98" s="141"/>
      <c r="C98" s="141"/>
      <c r="D98" s="475" t="s">
        <v>316</v>
      </c>
      <c r="E98" s="476"/>
      <c r="F98" s="476"/>
      <c r="G98" s="476"/>
      <c r="H98" s="477"/>
    </row>
    <row r="99" spans="1:8" s="96" customFormat="1" ht="15" customHeight="1">
      <c r="A99" s="307"/>
      <c r="B99" s="141"/>
      <c r="C99" s="141"/>
      <c r="D99" s="478" t="s">
        <v>1</v>
      </c>
      <c r="E99" s="479"/>
      <c r="F99" s="479"/>
      <c r="G99" s="479"/>
      <c r="H99" s="480"/>
    </row>
    <row r="100" spans="1:8" s="96" customFormat="1" ht="15" customHeight="1">
      <c r="A100" s="307"/>
      <c r="B100" s="141"/>
      <c r="C100" s="141"/>
      <c r="D100" s="469" t="s">
        <v>317</v>
      </c>
      <c r="E100" s="470"/>
      <c r="F100" s="470"/>
      <c r="G100" s="470"/>
      <c r="H100" s="471"/>
    </row>
    <row r="101" spans="1:8" s="96" customFormat="1" ht="15" customHeight="1">
      <c r="A101" s="307"/>
      <c r="B101" s="141"/>
      <c r="C101" s="141"/>
      <c r="D101" s="469" t="s">
        <v>87</v>
      </c>
      <c r="E101" s="470"/>
      <c r="F101" s="470"/>
      <c r="G101" s="470"/>
      <c r="H101" s="471"/>
    </row>
    <row r="102" spans="1:8" s="96" customFormat="1" ht="15" customHeight="1">
      <c r="A102" s="307"/>
      <c r="B102" s="141"/>
      <c r="C102" s="141"/>
      <c r="D102" s="469" t="s">
        <v>88</v>
      </c>
      <c r="E102" s="470"/>
      <c r="F102" s="470"/>
      <c r="G102" s="470"/>
      <c r="H102" s="471"/>
    </row>
    <row r="103" spans="1:8" s="96" customFormat="1" ht="15" customHeight="1">
      <c r="A103" s="316"/>
      <c r="B103" s="141"/>
      <c r="C103" s="141"/>
      <c r="D103" s="469" t="s">
        <v>89</v>
      </c>
      <c r="E103" s="470"/>
      <c r="F103" s="470"/>
      <c r="G103" s="470"/>
      <c r="H103" s="471"/>
    </row>
    <row r="104" spans="1:8" s="96" customFormat="1" ht="15" customHeight="1">
      <c r="A104" s="316"/>
      <c r="B104" s="141"/>
      <c r="C104" s="141"/>
      <c r="D104" s="469" t="s">
        <v>318</v>
      </c>
      <c r="E104" s="470"/>
      <c r="F104" s="470"/>
      <c r="G104" s="470"/>
      <c r="H104" s="471"/>
    </row>
    <row r="105" spans="1:8" s="96" customFormat="1" ht="15" customHeight="1">
      <c r="A105" s="316"/>
      <c r="B105" s="307"/>
      <c r="C105" s="141"/>
      <c r="D105" s="469" t="s">
        <v>309</v>
      </c>
      <c r="E105" s="470"/>
      <c r="F105" s="470"/>
      <c r="G105" s="470"/>
      <c r="H105" s="471"/>
    </row>
    <row r="106" spans="1:8" s="47" customFormat="1" ht="15" customHeight="1">
      <c r="A106" s="324"/>
      <c r="B106" s="325"/>
      <c r="C106" s="139"/>
      <c r="D106" s="469" t="s">
        <v>319</v>
      </c>
      <c r="E106" s="470"/>
      <c r="F106" s="470"/>
      <c r="G106" s="470"/>
      <c r="H106" s="471"/>
    </row>
    <row r="107" spans="1:8" ht="15" customHeight="1" thickBot="1">
      <c r="A107" s="312"/>
      <c r="B107" s="146"/>
      <c r="C107" s="146"/>
      <c r="D107" s="458" t="s">
        <v>215</v>
      </c>
      <c r="E107" s="459"/>
      <c r="F107" s="459"/>
      <c r="G107" s="459"/>
      <c r="H107" s="460"/>
    </row>
    <row r="108" spans="1:8" s="7" customFormat="1" ht="15" customHeight="1">
      <c r="A108" s="440"/>
      <c r="B108" s="440"/>
      <c r="C108" s="116"/>
      <c r="D108" s="149"/>
      <c r="E108" s="131"/>
      <c r="F108" s="148"/>
      <c r="G108" s="148"/>
      <c r="H108" s="148"/>
    </row>
    <row r="109" spans="1:8" s="7" customFormat="1" ht="15" customHeight="1" thickBot="1">
      <c r="A109" s="439"/>
      <c r="B109" s="439"/>
      <c r="C109" s="116"/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5.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13</v>
      </c>
      <c r="E112" s="481">
        <v>4</v>
      </c>
      <c r="F112" s="482"/>
      <c r="G112" s="428">
        <v>8793.04</v>
      </c>
      <c r="H112" s="419"/>
    </row>
    <row r="113" spans="4:8" ht="12.75">
      <c r="D113" s="97">
        <v>15</v>
      </c>
      <c r="E113" s="441">
        <v>18</v>
      </c>
      <c r="F113" s="441"/>
      <c r="G113" s="430">
        <v>17878.48</v>
      </c>
      <c r="H113" s="421"/>
    </row>
    <row r="114" spans="4:8" ht="12.75">
      <c r="D114" s="107" t="s">
        <v>24</v>
      </c>
      <c r="E114" s="413">
        <v>42</v>
      </c>
      <c r="F114" s="429"/>
      <c r="G114" s="430">
        <v>143248.93</v>
      </c>
      <c r="H114" s="421"/>
    </row>
    <row r="115" spans="4:8" ht="12.75">
      <c r="D115" s="97">
        <v>24</v>
      </c>
      <c r="E115" s="413">
        <v>2</v>
      </c>
      <c r="F115" s="429"/>
      <c r="G115" s="430">
        <v>1461.36</v>
      </c>
      <c r="H115" s="421"/>
    </row>
    <row r="116" spans="4:8" ht="12.75">
      <c r="D116" s="97">
        <v>34</v>
      </c>
      <c r="E116" s="413">
        <v>17</v>
      </c>
      <c r="F116" s="429"/>
      <c r="G116" s="430">
        <v>27153.26</v>
      </c>
      <c r="H116" s="421"/>
    </row>
    <row r="117" spans="4:8" ht="12.75">
      <c r="D117" s="97">
        <v>46</v>
      </c>
      <c r="E117" s="431">
        <v>22</v>
      </c>
      <c r="F117" s="432"/>
      <c r="G117" s="430">
        <v>46328.41</v>
      </c>
      <c r="H117" s="421"/>
    </row>
    <row r="118" spans="4:8" ht="12.75">
      <c r="D118" s="97">
        <v>57</v>
      </c>
      <c r="E118" s="431">
        <v>4</v>
      </c>
      <c r="F118" s="432"/>
      <c r="G118" s="430">
        <v>7711.62</v>
      </c>
      <c r="H118" s="421"/>
    </row>
    <row r="119" spans="4:8" ht="12.75">
      <c r="D119" s="94" t="s">
        <v>152</v>
      </c>
      <c r="E119" s="456">
        <v>2</v>
      </c>
      <c r="F119" s="457"/>
      <c r="G119" s="454">
        <v>2152.25</v>
      </c>
      <c r="H119" s="455"/>
    </row>
    <row r="120" spans="4:8" ht="12.75">
      <c r="D120" s="94"/>
      <c r="E120" s="485"/>
      <c r="F120" s="487"/>
      <c r="G120" s="485"/>
      <c r="H120" s="486"/>
    </row>
    <row r="121" spans="4:8" ht="13.5" thickBot="1">
      <c r="D121" s="94"/>
      <c r="E121" s="483"/>
      <c r="F121" s="488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254727.34999999998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8.2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81142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729732.23</v>
      </c>
      <c r="F129" s="198">
        <f>+C70</f>
        <v>737600.7</v>
      </c>
      <c r="G129" s="198">
        <f>+C65</f>
        <v>725488.7707441357</v>
      </c>
      <c r="H129" s="199">
        <f>+F129-G129</f>
        <v>12111.929255864234</v>
      </c>
    </row>
    <row r="130" spans="4:8" ht="15.75" customHeight="1">
      <c r="D130" s="229" t="s">
        <v>170</v>
      </c>
      <c r="E130" s="230"/>
      <c r="F130" s="195">
        <f>+F129/E129</f>
        <v>1.0107826812034875</v>
      </c>
      <c r="G130" s="195">
        <f>+G129/E129</f>
        <v>0.9941849090921142</v>
      </c>
      <c r="H130" s="92"/>
    </row>
    <row r="131" spans="4:8" ht="15.75" customHeight="1">
      <c r="D131" s="154" t="s">
        <v>277</v>
      </c>
      <c r="E131" s="200">
        <f>+C75</f>
        <v>1013996.91</v>
      </c>
      <c r="F131" s="200">
        <f>+C83</f>
        <v>1026785.23</v>
      </c>
      <c r="G131" s="200">
        <v>1016889.27</v>
      </c>
      <c r="H131" s="199">
        <f>+F131-G131</f>
        <v>9895.959999999963</v>
      </c>
    </row>
    <row r="132" spans="4:8" ht="15.75" customHeight="1" thickBot="1">
      <c r="D132" s="231" t="s">
        <v>170</v>
      </c>
      <c r="E132" s="232"/>
      <c r="F132" s="196">
        <f>+F131/E131</f>
        <v>1.0126117938564527</v>
      </c>
      <c r="G132" s="196">
        <f>+G131/F131</f>
        <v>0.9903621909325673</v>
      </c>
      <c r="H132" s="197"/>
    </row>
    <row r="133" spans="4:8" ht="15.75" customHeight="1" thickBot="1">
      <c r="D133" s="185" t="s">
        <v>172</v>
      </c>
      <c r="E133" s="201">
        <f>+E131+E129</f>
        <v>1743729.1400000001</v>
      </c>
      <c r="F133" s="201">
        <f>+F131+F129</f>
        <v>1764385.93</v>
      </c>
      <c r="G133" s="201">
        <f>+G131+G129</f>
        <v>1742378.0407441356</v>
      </c>
      <c r="H133" s="238">
        <f>+H131+H129</f>
        <v>22007.889255864196</v>
      </c>
    </row>
    <row r="134" spans="4:8" ht="15.75" customHeight="1" thickBot="1">
      <c r="D134" s="405" t="s">
        <v>170</v>
      </c>
      <c r="E134" s="406"/>
      <c r="F134" s="188">
        <f>+F133/E133</f>
        <v>1.0118463295279907</v>
      </c>
      <c r="G134" s="188">
        <f>+G133/F133</f>
        <v>0.9875266012488184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103149.8892558642</v>
      </c>
    </row>
  </sheetData>
  <sheetProtection/>
  <mergeCells count="45">
    <mergeCell ref="A3:B3"/>
    <mergeCell ref="A1:B1"/>
    <mergeCell ref="A108:B108"/>
    <mergeCell ref="A109:B109"/>
    <mergeCell ref="D94:H94"/>
    <mergeCell ref="E95:G95"/>
    <mergeCell ref="D96:H96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G119:H119"/>
    <mergeCell ref="G120:H120"/>
    <mergeCell ref="D134:E134"/>
    <mergeCell ref="D135:G135"/>
    <mergeCell ref="E119:F119"/>
    <mergeCell ref="E120:F120"/>
    <mergeCell ref="E121:F121"/>
    <mergeCell ref="G121:H121"/>
    <mergeCell ref="G122:H122"/>
    <mergeCell ref="D125:H125"/>
    <mergeCell ref="D127:G127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0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42" sqref="E42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1.5" customHeight="1">
      <c r="A1" s="391" t="s">
        <v>176</v>
      </c>
      <c r="B1" s="391"/>
    </row>
    <row r="2" spans="1:2" s="2" customFormat="1" ht="15" customHeight="1">
      <c r="A2" s="318"/>
      <c r="B2" s="191" t="s">
        <v>320</v>
      </c>
    </row>
    <row r="3" spans="1:2" s="2" customFormat="1" ht="15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1"/>
    </row>
    <row r="5" spans="1:3" s="3" customFormat="1" ht="57.75" customHeight="1">
      <c r="A5" s="263" t="s">
        <v>203</v>
      </c>
      <c r="B5" s="103" t="s">
        <v>192</v>
      </c>
      <c r="C5" s="210" t="s">
        <v>163</v>
      </c>
    </row>
    <row r="6" spans="1:3" s="38" customFormat="1" ht="20.25" customHeight="1">
      <c r="A6" s="258"/>
      <c r="B6" s="333" t="s">
        <v>296</v>
      </c>
      <c r="C6" s="304"/>
    </row>
    <row r="7" spans="1:3" s="41" customFormat="1" ht="18" customHeight="1">
      <c r="A7" s="39">
        <v>1</v>
      </c>
      <c r="B7" s="264" t="s">
        <v>382</v>
      </c>
      <c r="C7" s="204">
        <v>606448.9893473524</v>
      </c>
    </row>
    <row r="8" spans="1:3" s="34" customFormat="1" ht="9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56629.34734735242</v>
      </c>
    </row>
    <row r="10" spans="1:3" s="16" customFormat="1" ht="15" customHeight="1" hidden="1">
      <c r="A10" s="127" t="s">
        <v>295</v>
      </c>
      <c r="B10" s="268" t="s">
        <v>377</v>
      </c>
      <c r="C10" s="119">
        <v>46081.81334735242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2137.44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1193.82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57.174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7159.1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169611.60199999998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65475.21199999999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101284.95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2851.44</v>
      </c>
    </row>
    <row r="22" spans="1:3" s="33" customFormat="1" ht="15.75" customHeight="1">
      <c r="A22" s="126" t="s">
        <v>242</v>
      </c>
      <c r="B22" s="266" t="s">
        <v>205</v>
      </c>
      <c r="C22" s="130">
        <v>80896.832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34319.802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46457.03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120</v>
      </c>
    </row>
    <row r="28" spans="1:3" s="33" customFormat="1" ht="15.75" customHeight="1">
      <c r="A28" s="126" t="s">
        <v>248</v>
      </c>
      <c r="B28" s="343" t="s">
        <v>290</v>
      </c>
      <c r="C28" s="130">
        <v>76451.784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206019.824</v>
      </c>
    </row>
    <row r="32" spans="1:3" s="35" customFormat="1" ht="12.75" customHeight="1">
      <c r="A32" s="127" t="s">
        <v>253</v>
      </c>
      <c r="B32" s="343" t="s">
        <v>235</v>
      </c>
      <c r="C32" s="119">
        <v>136569.156</v>
      </c>
    </row>
    <row r="33" spans="1:3" s="35" customFormat="1" ht="12.75" customHeight="1">
      <c r="A33" s="127" t="s">
        <v>254</v>
      </c>
      <c r="B33" s="343" t="s">
        <v>180</v>
      </c>
      <c r="C33" s="119">
        <v>6399.047999999999</v>
      </c>
    </row>
    <row r="34" spans="1:3" s="35" customFormat="1" ht="12.75" customHeight="1">
      <c r="A34" s="127" t="s">
        <v>255</v>
      </c>
      <c r="B34" s="266" t="s">
        <v>236</v>
      </c>
      <c r="C34" s="119">
        <v>63051.62</v>
      </c>
    </row>
    <row r="35" spans="1:3" s="34" customFormat="1" ht="12.75" customHeight="1" hidden="1">
      <c r="A35" s="37" t="s">
        <v>257</v>
      </c>
      <c r="B35" s="272" t="s">
        <v>378</v>
      </c>
      <c r="C35" s="95">
        <v>3424.8</v>
      </c>
    </row>
    <row r="36" spans="1:3" s="34" customFormat="1" ht="12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54216.07</v>
      </c>
    </row>
    <row r="38" spans="1:3" s="34" customFormat="1" ht="12.75" customHeight="1" hidden="1">
      <c r="A38" s="37" t="s">
        <v>262</v>
      </c>
      <c r="B38" s="274" t="s">
        <v>282</v>
      </c>
      <c r="C38" s="95">
        <v>5340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16839.6</v>
      </c>
    </row>
    <row r="41" spans="1:3" s="41" customFormat="1" ht="21" customHeight="1">
      <c r="A41" s="39" t="s">
        <v>234</v>
      </c>
      <c r="B41" s="264" t="s">
        <v>298</v>
      </c>
      <c r="C41" s="46">
        <v>27410.684</v>
      </c>
    </row>
    <row r="42" spans="1:3" s="33" customFormat="1" ht="24" customHeight="1">
      <c r="A42" s="126" t="s">
        <v>237</v>
      </c>
      <c r="B42" s="266" t="s">
        <v>279</v>
      </c>
      <c r="C42" s="130">
        <v>4801.174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49.144000000000005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4752.03</v>
      </c>
    </row>
    <row r="50" spans="1:3" s="33" customFormat="1" ht="15.75" customHeight="1">
      <c r="A50" s="126" t="s">
        <v>238</v>
      </c>
      <c r="B50" s="266" t="s">
        <v>256</v>
      </c>
      <c r="C50" s="130">
        <v>15265.95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15265.95</v>
      </c>
    </row>
    <row r="54" spans="1:3" s="36" customFormat="1" ht="12.75" customHeight="1" hidden="1">
      <c r="A54" s="298" t="s">
        <v>266</v>
      </c>
      <c r="B54" s="272" t="s">
        <v>378</v>
      </c>
      <c r="C54" s="95">
        <v>2048.01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0</v>
      </c>
    </row>
    <row r="57" spans="1:3" s="36" customFormat="1" ht="12.75" customHeight="1" hidden="1">
      <c r="A57" s="298" t="s">
        <v>269</v>
      </c>
      <c r="B57" s="274" t="s">
        <v>282</v>
      </c>
      <c r="C57" s="95">
        <v>13217.94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7343.56</v>
      </c>
    </row>
    <row r="60" spans="1:3" s="41" customFormat="1" ht="12.75" customHeight="1">
      <c r="A60" s="39" t="s">
        <v>181</v>
      </c>
      <c r="B60" s="264" t="s">
        <v>206</v>
      </c>
      <c r="C60" s="46">
        <v>63485.29200000001</v>
      </c>
    </row>
    <row r="61" spans="1:3" s="41" customFormat="1" ht="24.75" customHeight="1">
      <c r="A61" s="39" t="s">
        <v>187</v>
      </c>
      <c r="B61" s="264" t="s">
        <v>200</v>
      </c>
      <c r="C61" s="46">
        <v>34015.992</v>
      </c>
    </row>
    <row r="62" spans="1:3" s="42" customFormat="1" ht="16.5" customHeight="1">
      <c r="A62" s="53" t="s">
        <v>190</v>
      </c>
      <c r="B62" s="109" t="s">
        <v>132</v>
      </c>
      <c r="C62" s="52">
        <v>687110.6733473523</v>
      </c>
    </row>
    <row r="63" spans="1:3" s="42" customFormat="1" ht="15.75" customHeight="1">
      <c r="A63" s="53" t="s">
        <v>191</v>
      </c>
      <c r="B63" s="109" t="s">
        <v>299</v>
      </c>
      <c r="C63" s="52">
        <v>27410.684</v>
      </c>
    </row>
    <row r="64" spans="1:3" s="42" customFormat="1" ht="22.5" customHeight="1">
      <c r="A64" s="43" t="s">
        <v>193</v>
      </c>
      <c r="B64" s="40" t="s">
        <v>25</v>
      </c>
      <c r="C64" s="124">
        <v>1006.9524627197655</v>
      </c>
    </row>
    <row r="65" spans="1:3" s="42" customFormat="1" ht="22.5" customHeight="1" thickBot="1">
      <c r="A65" s="53" t="s">
        <v>194</v>
      </c>
      <c r="B65" s="279" t="s">
        <v>3</v>
      </c>
      <c r="C65" s="323">
        <v>715528.3098100721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61289</v>
      </c>
    </row>
    <row r="67" spans="1:3" s="41" customFormat="1" ht="21.75" customHeight="1">
      <c r="A67" s="43" t="s">
        <v>196</v>
      </c>
      <c r="B67" s="281" t="s">
        <v>300</v>
      </c>
      <c r="C67" s="260">
        <v>731203.95</v>
      </c>
    </row>
    <row r="68" spans="1:3" s="72" customFormat="1" ht="14.25" customHeight="1" hidden="1">
      <c r="A68" s="128" t="s">
        <v>285</v>
      </c>
      <c r="B68" s="44" t="s">
        <v>284</v>
      </c>
      <c r="C68" s="119">
        <v>731203.95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21" customHeight="1" thickBot="1">
      <c r="A70" s="43" t="s">
        <v>197</v>
      </c>
      <c r="B70" s="281" t="s">
        <v>366</v>
      </c>
      <c r="C70" s="118">
        <v>702039.97</v>
      </c>
    </row>
    <row r="71" spans="1:3" s="45" customFormat="1" ht="15" customHeight="1" hidden="1">
      <c r="A71" s="128" t="s">
        <v>287</v>
      </c>
      <c r="B71" s="44" t="s">
        <v>284</v>
      </c>
      <c r="C71" s="261">
        <v>702039.97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30.75" customHeight="1" thickBot="1">
      <c r="A73" s="39" t="s">
        <v>198</v>
      </c>
      <c r="B73" s="282" t="s">
        <v>303</v>
      </c>
      <c r="C73" s="207">
        <v>47800.660189927905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1069299.88</v>
      </c>
    </row>
    <row r="76" spans="1:3" s="10" customFormat="1" ht="12" customHeight="1" hidden="1">
      <c r="A76" s="29"/>
      <c r="B76" s="6" t="s">
        <v>208</v>
      </c>
      <c r="C76" s="31">
        <v>606735.64</v>
      </c>
    </row>
    <row r="77" spans="1:3" s="10" customFormat="1" ht="12" customHeight="1" hidden="1">
      <c r="A77" s="29"/>
      <c r="B77" s="6" t="s">
        <v>209</v>
      </c>
      <c r="C77" s="31">
        <v>82693.64</v>
      </c>
    </row>
    <row r="78" spans="1:3" s="10" customFormat="1" ht="12" customHeight="1" hidden="1">
      <c r="A78" s="29"/>
      <c r="B78" s="6" t="s">
        <v>210</v>
      </c>
      <c r="C78" s="31">
        <v>263761.78</v>
      </c>
    </row>
    <row r="79" spans="1:3" s="10" customFormat="1" ht="12" customHeight="1" hidden="1">
      <c r="A79" s="29"/>
      <c r="B79" s="6" t="s">
        <v>133</v>
      </c>
      <c r="C79" s="31">
        <v>2888.4</v>
      </c>
    </row>
    <row r="80" spans="1:3" s="10" customFormat="1" ht="12" customHeight="1" hidden="1">
      <c r="A80" s="29"/>
      <c r="B80" s="6" t="s">
        <v>211</v>
      </c>
      <c r="C80" s="31">
        <v>113220.42</v>
      </c>
    </row>
    <row r="81" spans="1:3" s="47" customFormat="1" ht="15.75" customHeight="1">
      <c r="A81" s="85"/>
      <c r="B81" s="193" t="s">
        <v>134</v>
      </c>
      <c r="C81" s="46">
        <v>1800503.83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1035351.56</v>
      </c>
    </row>
    <row r="84" spans="1:3" s="10" customFormat="1" ht="12" customHeight="1" hidden="1">
      <c r="A84" s="29"/>
      <c r="B84" s="6" t="s">
        <v>208</v>
      </c>
      <c r="C84" s="31">
        <v>581145.86</v>
      </c>
    </row>
    <row r="85" spans="1:3" s="10" customFormat="1" ht="12" customHeight="1" hidden="1">
      <c r="A85" s="29"/>
      <c r="B85" s="6" t="s">
        <v>209</v>
      </c>
      <c r="C85" s="31">
        <v>82183.41</v>
      </c>
    </row>
    <row r="86" spans="1:3" s="10" customFormat="1" ht="12" customHeight="1" hidden="1">
      <c r="A86" s="29"/>
      <c r="B86" s="6" t="s">
        <v>210</v>
      </c>
      <c r="C86" s="31">
        <v>257115.69</v>
      </c>
    </row>
    <row r="87" spans="1:3" s="10" customFormat="1" ht="12" customHeight="1" hidden="1">
      <c r="A87" s="29"/>
      <c r="B87" s="6" t="s">
        <v>133</v>
      </c>
      <c r="C87" s="31">
        <v>2823.54</v>
      </c>
    </row>
    <row r="88" spans="1:3" s="10" customFormat="1" ht="12" customHeight="1" hidden="1">
      <c r="A88" s="29"/>
      <c r="B88" s="6" t="s">
        <v>211</v>
      </c>
      <c r="C88" s="31">
        <v>112083.06</v>
      </c>
    </row>
    <row r="89" spans="1:3" s="47" customFormat="1" ht="17.25" customHeight="1">
      <c r="A89" s="85"/>
      <c r="B89" s="193" t="s">
        <v>135</v>
      </c>
      <c r="C89" s="46">
        <v>1737391.53</v>
      </c>
    </row>
    <row r="90" spans="1:3" s="10" customFormat="1" ht="12" customHeight="1">
      <c r="A90" s="29"/>
      <c r="B90" s="15" t="s">
        <v>136</v>
      </c>
      <c r="C90" s="212">
        <v>0.9649474225222836</v>
      </c>
    </row>
    <row r="91" spans="1:3" s="9" customFormat="1" ht="15.75" customHeight="1">
      <c r="A91" s="12"/>
      <c r="B91" s="193" t="s">
        <v>301</v>
      </c>
      <c r="C91" s="105">
        <v>63112.3</v>
      </c>
    </row>
    <row r="92" spans="1:3" s="10" customFormat="1" ht="15.75" customHeight="1">
      <c r="A92" s="29"/>
      <c r="B92" s="278" t="s">
        <v>97</v>
      </c>
      <c r="C92" s="117">
        <v>33948.320000000065</v>
      </c>
    </row>
    <row r="93" spans="1:3" s="10" customFormat="1" ht="15.75" customHeight="1">
      <c r="A93" s="29"/>
      <c r="B93" s="278" t="s">
        <v>96</v>
      </c>
      <c r="C93" s="118">
        <v>29163.98</v>
      </c>
    </row>
    <row r="94" spans="1:8" s="7" customFormat="1" ht="19.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Чепецкая, д. 5а</v>
      </c>
      <c r="F95" s="473"/>
      <c r="G95" s="473"/>
      <c r="H95" s="160"/>
    </row>
    <row r="96" spans="1:8" s="96" customFormat="1" ht="14.25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14.25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4.25" customHeight="1">
      <c r="A98" s="307"/>
      <c r="B98" s="141"/>
      <c r="C98" s="141"/>
      <c r="D98" s="475" t="s">
        <v>321</v>
      </c>
      <c r="E98" s="476"/>
      <c r="F98" s="476"/>
      <c r="G98" s="476"/>
      <c r="H98" s="477"/>
    </row>
    <row r="99" spans="1:8" s="96" customFormat="1" ht="12.75" customHeight="1">
      <c r="A99" s="316"/>
      <c r="B99" s="141"/>
      <c r="C99" s="141"/>
      <c r="D99" s="478" t="s">
        <v>1</v>
      </c>
      <c r="E99" s="479"/>
      <c r="F99" s="479"/>
      <c r="G99" s="479"/>
      <c r="H99" s="480"/>
    </row>
    <row r="100" spans="1:8" s="96" customFormat="1" ht="12.75" customHeight="1">
      <c r="A100" s="316"/>
      <c r="B100" s="141"/>
      <c r="C100" s="141"/>
      <c r="D100" s="469" t="s">
        <v>322</v>
      </c>
      <c r="E100" s="470"/>
      <c r="F100" s="470"/>
      <c r="G100" s="470"/>
      <c r="H100" s="471"/>
    </row>
    <row r="101" spans="1:8" s="96" customFormat="1" ht="12.75" customHeight="1">
      <c r="A101" s="316"/>
      <c r="B101" s="307"/>
      <c r="C101" s="141"/>
      <c r="D101" s="469" t="s">
        <v>87</v>
      </c>
      <c r="E101" s="470"/>
      <c r="F101" s="470"/>
      <c r="G101" s="470"/>
      <c r="H101" s="471"/>
    </row>
    <row r="102" spans="1:8" s="47" customFormat="1" ht="12.75" customHeight="1">
      <c r="A102" s="324"/>
      <c r="B102" s="325"/>
      <c r="C102" s="139"/>
      <c r="D102" s="469" t="s">
        <v>88</v>
      </c>
      <c r="E102" s="470"/>
      <c r="F102" s="470"/>
      <c r="G102" s="470"/>
      <c r="H102" s="471"/>
    </row>
    <row r="103" spans="1:8" ht="12.75" customHeight="1">
      <c r="A103" s="312"/>
      <c r="B103" s="146"/>
      <c r="C103" s="146"/>
      <c r="D103" s="469" t="s">
        <v>89</v>
      </c>
      <c r="E103" s="470"/>
      <c r="F103" s="470"/>
      <c r="G103" s="470"/>
      <c r="H103" s="471"/>
    </row>
    <row r="104" spans="1:8" s="7" customFormat="1" ht="12" customHeight="1">
      <c r="A104" s="440"/>
      <c r="B104" s="440"/>
      <c r="C104" s="116"/>
      <c r="D104" s="469" t="s">
        <v>312</v>
      </c>
      <c r="E104" s="470"/>
      <c r="F104" s="470"/>
      <c r="G104" s="470"/>
      <c r="H104" s="471"/>
    </row>
    <row r="105" spans="1:8" s="7" customFormat="1" ht="17.25" customHeight="1">
      <c r="A105" s="439"/>
      <c r="B105" s="439"/>
      <c r="C105" s="116"/>
      <c r="D105" s="469" t="s">
        <v>309</v>
      </c>
      <c r="E105" s="470"/>
      <c r="F105" s="470"/>
      <c r="G105" s="470"/>
      <c r="H105" s="471"/>
    </row>
    <row r="106" spans="1:8" ht="12.75">
      <c r="A106" s="146"/>
      <c r="B106" s="146"/>
      <c r="C106" s="146"/>
      <c r="D106" s="469" t="s">
        <v>319</v>
      </c>
      <c r="E106" s="470"/>
      <c r="F106" s="470"/>
      <c r="G106" s="470"/>
      <c r="H106" s="471"/>
    </row>
    <row r="107" spans="4:8" ht="13.5" thickBot="1">
      <c r="D107" s="458" t="s">
        <v>215</v>
      </c>
      <c r="E107" s="459"/>
      <c r="F107" s="459"/>
      <c r="G107" s="459"/>
      <c r="H107" s="460"/>
    </row>
    <row r="108" spans="4:8" ht="12.75">
      <c r="D108" s="149"/>
      <c r="E108" s="131"/>
      <c r="F108" s="148"/>
      <c r="G108" s="148"/>
      <c r="H108" s="148"/>
    </row>
    <row r="109" spans="4:8" ht="13.5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5.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6</v>
      </c>
      <c r="E112" s="481">
        <v>2</v>
      </c>
      <c r="F112" s="482"/>
      <c r="G112" s="428">
        <v>4407.47</v>
      </c>
      <c r="H112" s="419"/>
    </row>
    <row r="113" spans="4:8" ht="12.75">
      <c r="D113" s="97">
        <v>19</v>
      </c>
      <c r="E113" s="441">
        <v>4</v>
      </c>
      <c r="F113" s="441"/>
      <c r="G113" s="430">
        <v>12414.42</v>
      </c>
      <c r="H113" s="421"/>
    </row>
    <row r="114" spans="4:8" ht="12.75">
      <c r="D114" s="97">
        <v>26</v>
      </c>
      <c r="E114" s="413">
        <v>54</v>
      </c>
      <c r="F114" s="429"/>
      <c r="G114" s="430">
        <v>99789.3</v>
      </c>
      <c r="H114" s="421"/>
    </row>
    <row r="115" spans="4:8" ht="12.75">
      <c r="D115" s="94" t="s">
        <v>141</v>
      </c>
      <c r="E115" s="413">
        <v>44</v>
      </c>
      <c r="F115" s="429"/>
      <c r="G115" s="430">
        <v>90855.03</v>
      </c>
      <c r="H115" s="421"/>
    </row>
    <row r="116" spans="4:8" ht="12.75">
      <c r="D116" s="94" t="s">
        <v>160</v>
      </c>
      <c r="E116" s="413">
        <v>11</v>
      </c>
      <c r="F116" s="429"/>
      <c r="G116" s="430">
        <v>18901.54</v>
      </c>
      <c r="H116" s="421"/>
    </row>
    <row r="117" spans="4:8" ht="12.75">
      <c r="D117" s="94" t="s">
        <v>17</v>
      </c>
      <c r="E117" s="431">
        <v>4</v>
      </c>
      <c r="F117" s="432"/>
      <c r="G117" s="430">
        <v>9837.42</v>
      </c>
      <c r="H117" s="421"/>
    </row>
    <row r="118" spans="4:8" ht="12.75">
      <c r="D118" s="97">
        <v>67</v>
      </c>
      <c r="E118" s="431">
        <v>3</v>
      </c>
      <c r="F118" s="432"/>
      <c r="G118" s="430">
        <v>6603.45</v>
      </c>
      <c r="H118" s="421"/>
    </row>
    <row r="119" spans="4:8" ht="12.75">
      <c r="D119" s="94"/>
      <c r="E119" s="456"/>
      <c r="F119" s="457"/>
      <c r="G119" s="454"/>
      <c r="H119" s="455"/>
    </row>
    <row r="120" spans="4:8" ht="12.75">
      <c r="D120" s="94"/>
      <c r="E120" s="485"/>
      <c r="F120" s="487"/>
      <c r="G120" s="485"/>
      <c r="H120" s="486"/>
    </row>
    <row r="121" spans="4:8" ht="13.5" thickBot="1">
      <c r="D121" s="94"/>
      <c r="E121" s="483"/>
      <c r="F121" s="488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242808.63000000003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15.75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61289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3.5" thickTop="1">
      <c r="D129" s="153" t="s">
        <v>276</v>
      </c>
      <c r="E129" s="198">
        <f>+C67</f>
        <v>731203.95</v>
      </c>
      <c r="F129" s="198">
        <f>+C70</f>
        <v>702039.97</v>
      </c>
      <c r="G129" s="198">
        <f>+C65</f>
        <v>715528.3098100721</v>
      </c>
      <c r="H129" s="199">
        <f>+F129-G129</f>
        <v>-13488.339810072095</v>
      </c>
    </row>
    <row r="130" spans="4:8" ht="12.75">
      <c r="D130" s="229" t="s">
        <v>170</v>
      </c>
      <c r="E130" s="230"/>
      <c r="F130" s="195">
        <f>+F129/E129</f>
        <v>0.9601151224634386</v>
      </c>
      <c r="G130" s="195">
        <f>+G129/E129</f>
        <v>0.9785618770386458</v>
      </c>
      <c r="H130" s="92"/>
    </row>
    <row r="131" spans="4:8" ht="12.75">
      <c r="D131" s="154" t="s">
        <v>277</v>
      </c>
      <c r="E131" s="200">
        <f>+C75</f>
        <v>1069299.88</v>
      </c>
      <c r="F131" s="200">
        <f>+C83</f>
        <v>1035351.56</v>
      </c>
      <c r="G131" s="200">
        <v>1078371.92</v>
      </c>
      <c r="H131" s="199">
        <f>+F131-G131</f>
        <v>-43020.35999999987</v>
      </c>
    </row>
    <row r="132" spans="4:8" ht="13.5" thickBot="1">
      <c r="D132" s="231" t="s">
        <v>170</v>
      </c>
      <c r="E132" s="232"/>
      <c r="F132" s="196">
        <f>+F131/E131</f>
        <v>0.9682518247360135</v>
      </c>
      <c r="G132" s="196">
        <f>+G131/F131</f>
        <v>1.0415514513736763</v>
      </c>
      <c r="H132" s="197"/>
    </row>
    <row r="133" spans="4:8" ht="13.5" thickBot="1">
      <c r="D133" s="185" t="s">
        <v>172</v>
      </c>
      <c r="E133" s="201">
        <f>+E131+E129</f>
        <v>1800503.8299999998</v>
      </c>
      <c r="F133" s="201">
        <f>+F131+F129</f>
        <v>1737391.53</v>
      </c>
      <c r="G133" s="201">
        <f>+G131+G129</f>
        <v>1793900.229810072</v>
      </c>
      <c r="H133" s="238">
        <f>+H131+H129</f>
        <v>-56508.699810071965</v>
      </c>
    </row>
    <row r="134" spans="4:8" ht="13.5" thickBot="1">
      <c r="D134" s="405" t="s">
        <v>170</v>
      </c>
      <c r="E134" s="406"/>
      <c r="F134" s="188">
        <f>+F133/E133</f>
        <v>0.9649474225222837</v>
      </c>
      <c r="G134" s="188">
        <f>+G133/F133</f>
        <v>1.0325250231938636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4780.300189928035</v>
      </c>
    </row>
  </sheetData>
  <sheetProtection/>
  <mergeCells count="45">
    <mergeCell ref="A1:B1"/>
    <mergeCell ref="A3:B3"/>
    <mergeCell ref="A104:B104"/>
    <mergeCell ref="A105:B105"/>
    <mergeCell ref="D94:H94"/>
    <mergeCell ref="E95:G95"/>
    <mergeCell ref="D96:H96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D135:G135"/>
    <mergeCell ref="G122:H122"/>
    <mergeCell ref="D125:H125"/>
    <mergeCell ref="D127:G127"/>
    <mergeCell ref="D134:E134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D1" sqref="D1:E16384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0" customHeight="1">
      <c r="A1" s="391" t="s">
        <v>176</v>
      </c>
      <c r="B1" s="391"/>
    </row>
    <row r="2" spans="1:2" s="22" customFormat="1" ht="15" customHeight="1">
      <c r="A2" s="318"/>
      <c r="B2" s="191" t="s">
        <v>323</v>
      </c>
    </row>
    <row r="3" spans="1:2" s="22" customFormat="1" ht="15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1"/>
    </row>
    <row r="5" spans="1:3" s="3" customFormat="1" ht="60" customHeight="1">
      <c r="A5" s="263" t="s">
        <v>203</v>
      </c>
      <c r="B5" s="103" t="s">
        <v>192</v>
      </c>
      <c r="C5" s="210" t="s">
        <v>163</v>
      </c>
    </row>
    <row r="6" spans="1:3" s="38" customFormat="1" ht="19.5" customHeight="1">
      <c r="A6" s="258"/>
      <c r="B6" s="333" t="s">
        <v>296</v>
      </c>
      <c r="C6" s="304"/>
    </row>
    <row r="7" spans="1:3" s="41" customFormat="1" ht="16.5" customHeight="1">
      <c r="A7" s="39">
        <v>1</v>
      </c>
      <c r="B7" s="264" t="s">
        <v>382</v>
      </c>
      <c r="C7" s="204">
        <v>612346.3221050898</v>
      </c>
    </row>
    <row r="8" spans="1:3" s="34" customFormat="1" ht="12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55830.984105089796</v>
      </c>
    </row>
    <row r="10" spans="1:3" s="16" customFormat="1" ht="15" customHeight="1" hidden="1">
      <c r="A10" s="127" t="s">
        <v>295</v>
      </c>
      <c r="B10" s="268" t="s">
        <v>377</v>
      </c>
      <c r="C10" s="119">
        <v>46047.582105089794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1500.96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1193.82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39.582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7049.04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149104.156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59923.556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86407.64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2772.96</v>
      </c>
    </row>
    <row r="22" spans="1:3" s="33" customFormat="1" ht="15.75" customHeight="1">
      <c r="A22" s="126" t="s">
        <v>242</v>
      </c>
      <c r="B22" s="266" t="s">
        <v>205</v>
      </c>
      <c r="C22" s="130">
        <v>100320.4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77465.45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22434.95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420</v>
      </c>
    </row>
    <row r="28" spans="1:3" s="33" customFormat="1" ht="12.75" customHeight="1">
      <c r="A28" s="126" t="s">
        <v>248</v>
      </c>
      <c r="B28" s="343" t="s">
        <v>290</v>
      </c>
      <c r="C28" s="130">
        <v>76432.716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213822.666</v>
      </c>
    </row>
    <row r="32" spans="1:3" s="35" customFormat="1" ht="12.75" customHeight="1">
      <c r="A32" s="127" t="s">
        <v>253</v>
      </c>
      <c r="B32" s="343" t="s">
        <v>235</v>
      </c>
      <c r="C32" s="119">
        <v>136535.094</v>
      </c>
    </row>
    <row r="33" spans="1:3" s="35" customFormat="1" ht="12.75" customHeight="1">
      <c r="A33" s="127" t="s">
        <v>254</v>
      </c>
      <c r="B33" s="343" t="s">
        <v>180</v>
      </c>
      <c r="C33" s="119">
        <v>6397.452000000001</v>
      </c>
    </row>
    <row r="34" spans="1:3" s="35" customFormat="1" ht="12.75" customHeight="1">
      <c r="A34" s="127" t="s">
        <v>255</v>
      </c>
      <c r="B34" s="266" t="s">
        <v>236</v>
      </c>
      <c r="C34" s="119">
        <v>70890.12</v>
      </c>
    </row>
    <row r="35" spans="1:3" s="34" customFormat="1" ht="12.75" customHeight="1" hidden="1">
      <c r="A35" s="37" t="s">
        <v>257</v>
      </c>
      <c r="B35" s="272" t="s">
        <v>378</v>
      </c>
      <c r="C35" s="95">
        <v>3424.8</v>
      </c>
    </row>
    <row r="36" spans="1:3" s="34" customFormat="1" ht="12.75" customHeight="1" hidden="1">
      <c r="A36" s="37" t="s">
        <v>258</v>
      </c>
      <c r="B36" s="273" t="s">
        <v>280</v>
      </c>
      <c r="C36" s="95">
        <v>7145.75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54216.07</v>
      </c>
    </row>
    <row r="38" spans="1:3" s="34" customFormat="1" ht="12.75" customHeight="1" hidden="1">
      <c r="A38" s="37" t="s">
        <v>262</v>
      </c>
      <c r="B38" s="274" t="s">
        <v>282</v>
      </c>
      <c r="C38" s="95">
        <v>6103.5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16835.4</v>
      </c>
    </row>
    <row r="41" spans="1:3" s="41" customFormat="1" ht="21" customHeight="1">
      <c r="A41" s="39" t="s">
        <v>234</v>
      </c>
      <c r="B41" s="264" t="s">
        <v>298</v>
      </c>
      <c r="C41" s="46">
        <v>41203.973</v>
      </c>
    </row>
    <row r="42" spans="1:3" s="33" customFormat="1" ht="24" customHeight="1">
      <c r="A42" s="126" t="s">
        <v>237</v>
      </c>
      <c r="B42" s="266" t="s">
        <v>279</v>
      </c>
      <c r="C42" s="130">
        <v>16686.011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2983.2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1303.9379999999999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720.06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11678.813</v>
      </c>
    </row>
    <row r="50" spans="1:3" s="33" customFormat="1" ht="15.75" customHeight="1">
      <c r="A50" s="126" t="s">
        <v>238</v>
      </c>
      <c r="B50" s="266" t="s">
        <v>256</v>
      </c>
      <c r="C50" s="130">
        <v>16817.232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16817.232</v>
      </c>
    </row>
    <row r="54" spans="1:3" s="36" customFormat="1" ht="12.75" customHeight="1" hidden="1">
      <c r="A54" s="298" t="s">
        <v>266</v>
      </c>
      <c r="B54" s="272" t="s">
        <v>378</v>
      </c>
      <c r="C54" s="95">
        <v>714.95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7051.5</v>
      </c>
    </row>
    <row r="57" spans="1:3" s="36" customFormat="1" ht="12.75" customHeight="1" hidden="1">
      <c r="A57" s="298" t="s">
        <v>269</v>
      </c>
      <c r="B57" s="274" t="s">
        <v>282</v>
      </c>
      <c r="C57" s="95">
        <v>9050.782000000001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7700.73</v>
      </c>
    </row>
    <row r="60" spans="1:3" s="41" customFormat="1" ht="18" customHeight="1">
      <c r="A60" s="39" t="s">
        <v>181</v>
      </c>
      <c r="B60" s="264" t="s">
        <v>206</v>
      </c>
      <c r="C60" s="46">
        <v>63469.458</v>
      </c>
    </row>
    <row r="61" spans="1:3" s="41" customFormat="1" ht="24.75" customHeight="1">
      <c r="A61" s="39" t="s">
        <v>187</v>
      </c>
      <c r="B61" s="264" t="s">
        <v>200</v>
      </c>
      <c r="C61" s="46">
        <v>34007.508</v>
      </c>
    </row>
    <row r="62" spans="1:3" s="42" customFormat="1" ht="15" customHeight="1">
      <c r="A62" s="53" t="s">
        <v>190</v>
      </c>
      <c r="B62" s="109" t="s">
        <v>132</v>
      </c>
      <c r="C62" s="52">
        <v>692987.8881050899</v>
      </c>
    </row>
    <row r="63" spans="1:3" s="42" customFormat="1" ht="16.5" customHeight="1">
      <c r="A63" s="53" t="s">
        <v>191</v>
      </c>
      <c r="B63" s="109" t="s">
        <v>299</v>
      </c>
      <c r="C63" s="52">
        <v>41203.973</v>
      </c>
    </row>
    <row r="64" spans="1:3" s="42" customFormat="1" ht="22.5" customHeight="1">
      <c r="A64" s="43" t="s">
        <v>193</v>
      </c>
      <c r="B64" s="40" t="s">
        <v>25</v>
      </c>
      <c r="C64" s="124">
        <v>1006.7013165913883</v>
      </c>
    </row>
    <row r="65" spans="1:3" s="42" customFormat="1" ht="26.25" customHeight="1" thickBot="1">
      <c r="A65" s="53" t="s">
        <v>194</v>
      </c>
      <c r="B65" s="279" t="s">
        <v>3</v>
      </c>
      <c r="C65" s="323">
        <v>735198.5624216812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57867</v>
      </c>
    </row>
    <row r="67" spans="1:3" s="41" customFormat="1" ht="19.5" customHeight="1">
      <c r="A67" s="43" t="s">
        <v>196</v>
      </c>
      <c r="B67" s="281" t="s">
        <v>300</v>
      </c>
      <c r="C67" s="260">
        <v>730970.29</v>
      </c>
    </row>
    <row r="68" spans="1:3" s="72" customFormat="1" ht="14.25" customHeight="1" hidden="1">
      <c r="A68" s="128" t="s">
        <v>285</v>
      </c>
      <c r="B68" s="44" t="s">
        <v>284</v>
      </c>
      <c r="C68" s="119">
        <v>730970.29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20.25" customHeight="1" thickBot="1">
      <c r="A70" s="43" t="s">
        <v>197</v>
      </c>
      <c r="B70" s="281" t="s">
        <v>366</v>
      </c>
      <c r="C70" s="118">
        <v>733972.36</v>
      </c>
    </row>
    <row r="71" spans="1:3" s="45" customFormat="1" ht="15" customHeight="1" hidden="1">
      <c r="A71" s="128" t="s">
        <v>287</v>
      </c>
      <c r="B71" s="44" t="s">
        <v>284</v>
      </c>
      <c r="C71" s="261">
        <v>733972.36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27.75" customHeight="1" thickBot="1">
      <c r="A73" s="39" t="s">
        <v>198</v>
      </c>
      <c r="B73" s="282" t="s">
        <v>303</v>
      </c>
      <c r="C73" s="207">
        <v>56640.79757831886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1064533.86</v>
      </c>
    </row>
    <row r="76" spans="1:3" s="10" customFormat="1" ht="12" customHeight="1" hidden="1">
      <c r="A76" s="29"/>
      <c r="B76" s="6" t="s">
        <v>208</v>
      </c>
      <c r="C76" s="31">
        <v>606540.96</v>
      </c>
    </row>
    <row r="77" spans="1:3" s="10" customFormat="1" ht="12" customHeight="1" hidden="1">
      <c r="A77" s="29"/>
      <c r="B77" s="6" t="s">
        <v>209</v>
      </c>
      <c r="C77" s="31">
        <v>86981.53</v>
      </c>
    </row>
    <row r="78" spans="1:3" s="10" customFormat="1" ht="12" customHeight="1" hidden="1">
      <c r="A78" s="29"/>
      <c r="B78" s="6" t="s">
        <v>210</v>
      </c>
      <c r="C78" s="31">
        <v>249541.03</v>
      </c>
    </row>
    <row r="79" spans="1:3" s="10" customFormat="1" ht="12" customHeight="1" hidden="1">
      <c r="A79" s="29"/>
      <c r="B79" s="6" t="s">
        <v>133</v>
      </c>
      <c r="C79" s="31">
        <v>7473.64</v>
      </c>
    </row>
    <row r="80" spans="1:3" s="10" customFormat="1" ht="12" customHeight="1" hidden="1">
      <c r="A80" s="29"/>
      <c r="B80" s="6" t="s">
        <v>211</v>
      </c>
      <c r="C80" s="31">
        <v>113996.7</v>
      </c>
    </row>
    <row r="81" spans="1:3" s="47" customFormat="1" ht="16.5" customHeight="1">
      <c r="A81" s="85"/>
      <c r="B81" s="193" t="s">
        <v>134</v>
      </c>
      <c r="C81" s="46">
        <v>1795504.15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1058898.66</v>
      </c>
    </row>
    <row r="84" spans="1:3" s="10" customFormat="1" ht="12" customHeight="1" hidden="1">
      <c r="A84" s="29"/>
      <c r="B84" s="6" t="s">
        <v>208</v>
      </c>
      <c r="C84" s="31">
        <v>606797.14</v>
      </c>
    </row>
    <row r="85" spans="1:3" s="10" customFormat="1" ht="12" customHeight="1" hidden="1">
      <c r="A85" s="29"/>
      <c r="B85" s="6" t="s">
        <v>209</v>
      </c>
      <c r="C85" s="31">
        <v>86564.27</v>
      </c>
    </row>
    <row r="86" spans="1:3" s="10" customFormat="1" ht="12" customHeight="1" hidden="1">
      <c r="A86" s="29"/>
      <c r="B86" s="6" t="s">
        <v>210</v>
      </c>
      <c r="C86" s="31">
        <v>244436.29</v>
      </c>
    </row>
    <row r="87" spans="1:3" s="10" customFormat="1" ht="12" customHeight="1" hidden="1">
      <c r="A87" s="29"/>
      <c r="B87" s="6" t="s">
        <v>133</v>
      </c>
      <c r="C87" s="31">
        <v>7669.16</v>
      </c>
    </row>
    <row r="88" spans="1:3" s="10" customFormat="1" ht="12" customHeight="1" hidden="1">
      <c r="A88" s="29"/>
      <c r="B88" s="6" t="s">
        <v>211</v>
      </c>
      <c r="C88" s="31">
        <v>113431.8</v>
      </c>
    </row>
    <row r="89" spans="1:3" s="47" customFormat="1" ht="18" customHeight="1">
      <c r="A89" s="85"/>
      <c r="B89" s="193" t="s">
        <v>135</v>
      </c>
      <c r="C89" s="46">
        <v>1792871.02</v>
      </c>
    </row>
    <row r="90" spans="1:3" s="10" customFormat="1" ht="12" customHeight="1">
      <c r="A90" s="29"/>
      <c r="B90" s="15" t="s">
        <v>136</v>
      </c>
      <c r="C90" s="212">
        <v>0.9985334870988742</v>
      </c>
    </row>
    <row r="91" spans="1:3" s="9" customFormat="1" ht="15.75" customHeight="1">
      <c r="A91" s="12"/>
      <c r="B91" s="193" t="s">
        <v>301</v>
      </c>
      <c r="C91" s="105">
        <v>2633.1299999998882</v>
      </c>
    </row>
    <row r="92" spans="1:3" s="10" customFormat="1" ht="15.75" customHeight="1">
      <c r="A92" s="29"/>
      <c r="B92" s="278" t="s">
        <v>97</v>
      </c>
      <c r="C92" s="332">
        <v>5635.199999999953</v>
      </c>
    </row>
    <row r="93" spans="1:3" s="10" customFormat="1" ht="15.75" customHeight="1">
      <c r="A93" s="29"/>
      <c r="B93" s="278" t="s">
        <v>96</v>
      </c>
      <c r="C93" s="118">
        <v>-3002.070000000065</v>
      </c>
    </row>
    <row r="94" spans="1:8" s="7" customFormat="1" ht="19.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Чепецкая, д. 7</v>
      </c>
      <c r="F95" s="473"/>
      <c r="G95" s="473"/>
      <c r="H95" s="160"/>
    </row>
    <row r="96" spans="1:8" s="96" customFormat="1" ht="21.75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8.25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5" customHeight="1">
      <c r="A98" s="307"/>
      <c r="B98" s="141"/>
      <c r="C98" s="141"/>
      <c r="D98" s="475" t="s">
        <v>324</v>
      </c>
      <c r="E98" s="476"/>
      <c r="F98" s="476"/>
      <c r="G98" s="476"/>
      <c r="H98" s="477"/>
    </row>
    <row r="99" spans="1:8" s="96" customFormat="1" ht="15" customHeight="1">
      <c r="A99" s="316"/>
      <c r="B99" s="141"/>
      <c r="C99" s="141"/>
      <c r="D99" s="478" t="s">
        <v>1</v>
      </c>
      <c r="E99" s="479"/>
      <c r="F99" s="479"/>
      <c r="G99" s="479"/>
      <c r="H99" s="480"/>
    </row>
    <row r="100" spans="1:8" s="96" customFormat="1" ht="15" customHeight="1">
      <c r="A100" s="316"/>
      <c r="B100" s="141"/>
      <c r="C100" s="141"/>
      <c r="D100" s="469" t="s">
        <v>325</v>
      </c>
      <c r="E100" s="470"/>
      <c r="F100" s="470"/>
      <c r="G100" s="470"/>
      <c r="H100" s="471"/>
    </row>
    <row r="101" spans="1:8" s="96" customFormat="1" ht="15" customHeight="1">
      <c r="A101" s="316"/>
      <c r="B101" s="307"/>
      <c r="C101" s="141"/>
      <c r="D101" s="469" t="s">
        <v>87</v>
      </c>
      <c r="E101" s="470"/>
      <c r="F101" s="470"/>
      <c r="G101" s="470"/>
      <c r="H101" s="471"/>
    </row>
    <row r="102" spans="1:8" s="47" customFormat="1" ht="15" customHeight="1">
      <c r="A102" s="324"/>
      <c r="B102" s="325"/>
      <c r="C102" s="139"/>
      <c r="D102" s="469" t="s">
        <v>88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89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62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309</v>
      </c>
      <c r="E105" s="470"/>
      <c r="F105" s="470"/>
      <c r="G105" s="470"/>
      <c r="H105" s="471"/>
    </row>
    <row r="106" spans="4:8" ht="15" customHeight="1">
      <c r="D106" s="469" t="s">
        <v>319</v>
      </c>
      <c r="E106" s="470"/>
      <c r="F106" s="470"/>
      <c r="G106" s="470"/>
      <c r="H106" s="471"/>
    </row>
    <row r="107" spans="4:8" ht="15" customHeight="1" thickBot="1">
      <c r="D107" s="458" t="s">
        <v>215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5.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34</v>
      </c>
      <c r="E112" s="481">
        <v>4</v>
      </c>
      <c r="F112" s="482"/>
      <c r="G112" s="428">
        <v>6976.81</v>
      </c>
      <c r="H112" s="419"/>
    </row>
    <row r="113" spans="4:8" ht="12.75">
      <c r="D113" s="97">
        <v>36</v>
      </c>
      <c r="E113" s="441">
        <v>9</v>
      </c>
      <c r="F113" s="441"/>
      <c r="G113" s="430">
        <v>22173.79</v>
      </c>
      <c r="H113" s="421"/>
    </row>
    <row r="114" spans="4:8" ht="12.75">
      <c r="D114" s="97">
        <v>51</v>
      </c>
      <c r="E114" s="413">
        <v>10</v>
      </c>
      <c r="F114" s="429"/>
      <c r="G114" s="430">
        <v>27375.52</v>
      </c>
      <c r="H114" s="421"/>
    </row>
    <row r="115" spans="4:8" ht="12.75">
      <c r="D115" s="94" t="s">
        <v>154</v>
      </c>
      <c r="E115" s="413">
        <v>3</v>
      </c>
      <c r="F115" s="429"/>
      <c r="G115" s="430">
        <v>2980.14</v>
      </c>
      <c r="H115" s="421"/>
    </row>
    <row r="116" spans="4:8" ht="12.75">
      <c r="D116" s="94" t="s">
        <v>151</v>
      </c>
      <c r="E116" s="413">
        <v>25</v>
      </c>
      <c r="F116" s="429"/>
      <c r="G116" s="430">
        <v>4237.78</v>
      </c>
      <c r="H116" s="421"/>
    </row>
    <row r="117" spans="4:8" ht="12.75">
      <c r="D117" s="94" t="s">
        <v>156</v>
      </c>
      <c r="E117" s="431">
        <v>2</v>
      </c>
      <c r="F117" s="432"/>
      <c r="G117" s="430">
        <v>1732.13</v>
      </c>
      <c r="H117" s="421"/>
    </row>
    <row r="118" spans="4:8" ht="12.75">
      <c r="D118" s="97">
        <v>67</v>
      </c>
      <c r="E118" s="431">
        <v>3</v>
      </c>
      <c r="F118" s="432"/>
      <c r="G118" s="430">
        <v>4972.51</v>
      </c>
      <c r="H118" s="421"/>
    </row>
    <row r="119" spans="4:8" ht="12.75">
      <c r="D119" s="94"/>
      <c r="E119" s="456"/>
      <c r="F119" s="457"/>
      <c r="G119" s="454"/>
      <c r="H119" s="455"/>
    </row>
    <row r="120" spans="4:8" ht="12.75">
      <c r="D120" s="94"/>
      <c r="E120" s="485"/>
      <c r="F120" s="487"/>
      <c r="G120" s="485"/>
      <c r="H120" s="486"/>
    </row>
    <row r="121" spans="4:8" ht="13.5" thickBot="1">
      <c r="D121" s="94"/>
      <c r="E121" s="483"/>
      <c r="F121" s="488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70448.68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57867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730970.29</v>
      </c>
      <c r="F129" s="198">
        <f>+C70</f>
        <v>733972.36</v>
      </c>
      <c r="G129" s="198">
        <f>+C65</f>
        <v>735198.5624216812</v>
      </c>
      <c r="H129" s="199">
        <f>+F129-G129</f>
        <v>-1226.202421681257</v>
      </c>
    </row>
    <row r="130" spans="4:8" ht="15.75" customHeight="1">
      <c r="D130" s="229" t="s">
        <v>170</v>
      </c>
      <c r="E130" s="230"/>
      <c r="F130" s="195">
        <f>+F129/E129</f>
        <v>1.0041069658248354</v>
      </c>
      <c r="G130" s="195">
        <f>+G129/E129</f>
        <v>1.0057844654967867</v>
      </c>
      <c r="H130" s="92"/>
    </row>
    <row r="131" spans="4:8" ht="15.75" customHeight="1">
      <c r="D131" s="154" t="s">
        <v>277</v>
      </c>
      <c r="E131" s="200">
        <f>+C75</f>
        <v>1064533.86</v>
      </c>
      <c r="F131" s="200">
        <f>+C83</f>
        <v>1058898.66</v>
      </c>
      <c r="G131" s="200">
        <v>1097229.48</v>
      </c>
      <c r="H131" s="199">
        <f>+F131-G131</f>
        <v>-38330.820000000065</v>
      </c>
    </row>
    <row r="132" spans="4:8" ht="15.75" customHeight="1" thickBot="1">
      <c r="D132" s="231" t="s">
        <v>170</v>
      </c>
      <c r="E132" s="232"/>
      <c r="F132" s="196">
        <f>+F131/E131</f>
        <v>0.9947064154445964</v>
      </c>
      <c r="G132" s="196">
        <f>+G131/F131</f>
        <v>1.0361987614565495</v>
      </c>
      <c r="H132" s="197"/>
    </row>
    <row r="133" spans="4:8" ht="15.75" customHeight="1" thickBot="1">
      <c r="D133" s="185" t="s">
        <v>172</v>
      </c>
      <c r="E133" s="201">
        <f>+E131+E129</f>
        <v>1795504.1500000001</v>
      </c>
      <c r="F133" s="201">
        <f>+F131+F129</f>
        <v>1792871.02</v>
      </c>
      <c r="G133" s="201">
        <f>+G131+G129</f>
        <v>1832428.0424216813</v>
      </c>
      <c r="H133" s="238">
        <f>+H131+H129</f>
        <v>-39557.02242168132</v>
      </c>
    </row>
    <row r="134" spans="4:8" ht="15.75" customHeight="1" thickBot="1">
      <c r="D134" s="405" t="s">
        <v>170</v>
      </c>
      <c r="E134" s="406"/>
      <c r="F134" s="188">
        <f>+F133/E133</f>
        <v>0.9985334870988741</v>
      </c>
      <c r="G134" s="188">
        <f>+G133/F133</f>
        <v>1.0220635070679436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18309.977578318678</v>
      </c>
    </row>
  </sheetData>
  <sheetProtection/>
  <mergeCells count="45">
    <mergeCell ref="A1:B1"/>
    <mergeCell ref="A3:B3"/>
    <mergeCell ref="A104:B104"/>
    <mergeCell ref="A105:B105"/>
    <mergeCell ref="D94:H94"/>
    <mergeCell ref="E95:G95"/>
    <mergeCell ref="D96:H96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D135:G135"/>
    <mergeCell ref="G122:H122"/>
    <mergeCell ref="D125:H125"/>
    <mergeCell ref="D127:G127"/>
    <mergeCell ref="D134:E134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1" sqref="D1:E16384"/>
    </sheetView>
  </sheetViews>
  <sheetFormatPr defaultColWidth="9.00390625" defaultRowHeight="12.75"/>
  <cols>
    <col min="1" max="1" width="6.87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0.75" customHeight="1">
      <c r="A1" s="391" t="s">
        <v>176</v>
      </c>
      <c r="B1" s="391"/>
    </row>
    <row r="2" spans="1:2" s="24" customFormat="1" ht="15" customHeight="1">
      <c r="A2" s="318"/>
      <c r="B2" s="191" t="s">
        <v>326</v>
      </c>
    </row>
    <row r="3" spans="1:2" s="24" customFormat="1" ht="18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1"/>
    </row>
    <row r="5" spans="1:3" s="3" customFormat="1" ht="57.75" customHeight="1">
      <c r="A5" s="263" t="s">
        <v>203</v>
      </c>
      <c r="B5" s="103" t="s">
        <v>192</v>
      </c>
      <c r="C5" s="210" t="s">
        <v>163</v>
      </c>
    </row>
    <row r="6" spans="1:3" s="38" customFormat="1" ht="21.75" customHeight="1">
      <c r="A6" s="258"/>
      <c r="B6" s="333" t="s">
        <v>296</v>
      </c>
      <c r="C6" s="304"/>
    </row>
    <row r="7" spans="1:3" s="41" customFormat="1" ht="18.75" customHeight="1">
      <c r="A7" s="39">
        <v>1</v>
      </c>
      <c r="B7" s="264" t="s">
        <v>382</v>
      </c>
      <c r="C7" s="204">
        <v>613562.4509850992</v>
      </c>
    </row>
    <row r="8" spans="1:3" s="34" customFormat="1" ht="9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55987.04298509918</v>
      </c>
    </row>
    <row r="10" spans="1:3" s="16" customFormat="1" ht="15" customHeight="1" hidden="1">
      <c r="A10" s="127" t="s">
        <v>295</v>
      </c>
      <c r="B10" s="268" t="s">
        <v>377</v>
      </c>
      <c r="C10" s="119">
        <v>46049.97098509918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1500.96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1193.82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39.582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7202.71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152778.21199999997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59865.57199999999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90139.68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2772.96</v>
      </c>
    </row>
    <row r="22" spans="1:3" s="33" customFormat="1" ht="15.75" customHeight="1">
      <c r="A22" s="126" t="s">
        <v>242</v>
      </c>
      <c r="B22" s="266" t="s">
        <v>205</v>
      </c>
      <c r="C22" s="130">
        <v>104444.694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68845.234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35599.46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76541.676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206951.42599999998</v>
      </c>
    </row>
    <row r="32" spans="1:3" s="35" customFormat="1" ht="12.75" customHeight="1">
      <c r="A32" s="127" t="s">
        <v>253</v>
      </c>
      <c r="B32" s="343" t="s">
        <v>235</v>
      </c>
      <c r="C32" s="119">
        <v>136729.734</v>
      </c>
    </row>
    <row r="33" spans="1:3" s="35" customFormat="1" ht="12.75" customHeight="1">
      <c r="A33" s="127" t="s">
        <v>254</v>
      </c>
      <c r="B33" s="343" t="s">
        <v>180</v>
      </c>
      <c r="C33" s="119">
        <v>6406.571999999998</v>
      </c>
    </row>
    <row r="34" spans="1:3" s="35" customFormat="1" ht="12.75" customHeight="1">
      <c r="A34" s="127" t="s">
        <v>255</v>
      </c>
      <c r="B34" s="266" t="s">
        <v>236</v>
      </c>
      <c r="C34" s="119">
        <v>63815.12</v>
      </c>
    </row>
    <row r="35" spans="1:3" s="34" customFormat="1" ht="12.75" customHeight="1" hidden="1">
      <c r="A35" s="37" t="s">
        <v>257</v>
      </c>
      <c r="B35" s="272" t="s">
        <v>378</v>
      </c>
      <c r="C35" s="95">
        <v>3424.8</v>
      </c>
    </row>
    <row r="36" spans="1:3" s="34" customFormat="1" ht="12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54216.07</v>
      </c>
    </row>
    <row r="38" spans="1:3" s="34" customFormat="1" ht="12.75" customHeight="1" hidden="1">
      <c r="A38" s="37" t="s">
        <v>262</v>
      </c>
      <c r="B38" s="274" t="s">
        <v>282</v>
      </c>
      <c r="C38" s="95">
        <v>6103.5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16859.4</v>
      </c>
    </row>
    <row r="41" spans="1:3" s="41" customFormat="1" ht="24" customHeight="1">
      <c r="A41" s="39" t="s">
        <v>234</v>
      </c>
      <c r="B41" s="264" t="s">
        <v>298</v>
      </c>
      <c r="C41" s="46">
        <v>26806.45</v>
      </c>
    </row>
    <row r="42" spans="1:3" s="33" customFormat="1" ht="24" customHeight="1">
      <c r="A42" s="126" t="s">
        <v>237</v>
      </c>
      <c r="B42" s="266" t="s">
        <v>279</v>
      </c>
      <c r="C42" s="130">
        <v>8298.78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611.76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7687.02</v>
      </c>
    </row>
    <row r="50" spans="1:3" s="33" customFormat="1" ht="15.75" customHeight="1">
      <c r="A50" s="126" t="s">
        <v>238</v>
      </c>
      <c r="B50" s="266" t="s">
        <v>256</v>
      </c>
      <c r="C50" s="130">
        <v>11155.47</v>
      </c>
    </row>
    <row r="51" spans="1:3" s="17" customFormat="1" ht="14.25" customHeight="1">
      <c r="A51" s="127" t="s">
        <v>263</v>
      </c>
      <c r="B51" s="266" t="s">
        <v>235</v>
      </c>
      <c r="C51" s="119">
        <v>0</v>
      </c>
    </row>
    <row r="52" spans="1:3" s="17" customFormat="1" ht="15.75" customHeight="1">
      <c r="A52" s="127" t="s">
        <v>264</v>
      </c>
      <c r="B52" s="266" t="s">
        <v>180</v>
      </c>
      <c r="C52" s="119">
        <v>0</v>
      </c>
    </row>
    <row r="53" spans="1:3" s="17" customFormat="1" ht="16.5" customHeight="1">
      <c r="A53" s="127" t="s">
        <v>265</v>
      </c>
      <c r="B53" s="266" t="s">
        <v>236</v>
      </c>
      <c r="C53" s="119">
        <v>11155.47</v>
      </c>
    </row>
    <row r="54" spans="1:3" s="36" customFormat="1" ht="12.75" customHeight="1" hidden="1">
      <c r="A54" s="298" t="s">
        <v>266</v>
      </c>
      <c r="B54" s="272" t="s">
        <v>378</v>
      </c>
      <c r="C54" s="95">
        <v>1535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0</v>
      </c>
    </row>
    <row r="57" spans="1:3" s="36" customFormat="1" ht="12.75" customHeight="1" hidden="1">
      <c r="A57" s="298" t="s">
        <v>269</v>
      </c>
      <c r="B57" s="274" t="s">
        <v>282</v>
      </c>
      <c r="C57" s="95">
        <v>9620.47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7352.2</v>
      </c>
    </row>
    <row r="60" spans="1:3" s="41" customFormat="1" ht="17.25" customHeight="1">
      <c r="A60" s="39" t="s">
        <v>181</v>
      </c>
      <c r="B60" s="264" t="s">
        <v>206</v>
      </c>
      <c r="C60" s="46">
        <v>63559.93799999999</v>
      </c>
    </row>
    <row r="61" spans="1:3" s="41" customFormat="1" ht="24.75" customHeight="1">
      <c r="A61" s="39" t="s">
        <v>187</v>
      </c>
      <c r="B61" s="264" t="s">
        <v>200</v>
      </c>
      <c r="C61" s="46">
        <v>34055.988</v>
      </c>
    </row>
    <row r="62" spans="1:3" s="42" customFormat="1" ht="18.75" customHeight="1">
      <c r="A62" s="53" t="s">
        <v>190</v>
      </c>
      <c r="B62" s="109" t="s">
        <v>132</v>
      </c>
      <c r="C62" s="52">
        <v>694318.9769850993</v>
      </c>
    </row>
    <row r="63" spans="1:3" s="42" customFormat="1" ht="15.75" customHeight="1">
      <c r="A63" s="53" t="s">
        <v>191</v>
      </c>
      <c r="B63" s="109" t="s">
        <v>299</v>
      </c>
      <c r="C63" s="54">
        <v>26806.45</v>
      </c>
    </row>
    <row r="64" spans="1:3" s="42" customFormat="1" ht="23.25" customHeight="1">
      <c r="A64" s="43" t="s">
        <v>193</v>
      </c>
      <c r="B64" s="40" t="s">
        <v>25</v>
      </c>
      <c r="C64" s="124">
        <v>1008.136437324973</v>
      </c>
    </row>
    <row r="65" spans="1:3" s="42" customFormat="1" ht="26.25" customHeight="1" thickBot="1">
      <c r="A65" s="53" t="s">
        <v>194</v>
      </c>
      <c r="B65" s="279" t="s">
        <v>3</v>
      </c>
      <c r="C65" s="323">
        <v>722133.5634224241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103156</v>
      </c>
    </row>
    <row r="67" spans="1:3" s="41" customFormat="1" ht="19.5" customHeight="1">
      <c r="A67" s="43" t="s">
        <v>196</v>
      </c>
      <c r="B67" s="281" t="s">
        <v>300</v>
      </c>
      <c r="C67" s="260">
        <v>730619.06</v>
      </c>
    </row>
    <row r="68" spans="1:3" s="72" customFormat="1" ht="14.25" customHeight="1" hidden="1">
      <c r="A68" s="128" t="s">
        <v>285</v>
      </c>
      <c r="B68" s="44" t="s">
        <v>284</v>
      </c>
      <c r="C68" s="119">
        <v>730619.06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21.75" customHeight="1" thickBot="1">
      <c r="A70" s="43" t="s">
        <v>197</v>
      </c>
      <c r="B70" s="281" t="s">
        <v>366</v>
      </c>
      <c r="C70" s="118">
        <v>727469.35</v>
      </c>
    </row>
    <row r="71" spans="1:3" s="45" customFormat="1" ht="15" customHeight="1" hidden="1">
      <c r="A71" s="128" t="s">
        <v>287</v>
      </c>
      <c r="B71" s="44" t="s">
        <v>284</v>
      </c>
      <c r="C71" s="261">
        <v>727469.35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27.75" customHeight="1" thickBot="1">
      <c r="A73" s="39" t="s">
        <v>198</v>
      </c>
      <c r="B73" s="282" t="s">
        <v>303</v>
      </c>
      <c r="C73" s="207">
        <v>108491.78657757596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977607.88</v>
      </c>
    </row>
    <row r="76" spans="1:3" s="10" customFormat="1" ht="12" customHeight="1" hidden="1">
      <c r="A76" s="29"/>
      <c r="B76" s="6" t="s">
        <v>208</v>
      </c>
      <c r="C76" s="31">
        <v>606240.01</v>
      </c>
    </row>
    <row r="77" spans="1:3" s="10" customFormat="1" ht="12" customHeight="1" hidden="1">
      <c r="A77" s="29"/>
      <c r="B77" s="6" t="s">
        <v>209</v>
      </c>
      <c r="C77" s="31">
        <v>62947.64</v>
      </c>
    </row>
    <row r="78" spans="1:3" s="10" customFormat="1" ht="12" customHeight="1" hidden="1">
      <c r="A78" s="29"/>
      <c r="B78" s="6" t="s">
        <v>210</v>
      </c>
      <c r="C78" s="31">
        <v>217960.61</v>
      </c>
    </row>
    <row r="79" spans="1:3" s="10" customFormat="1" ht="12" customHeight="1" hidden="1">
      <c r="A79" s="29"/>
      <c r="B79" s="6" t="s">
        <v>133</v>
      </c>
      <c r="C79" s="31">
        <v>1151.88</v>
      </c>
    </row>
    <row r="80" spans="1:3" s="10" customFormat="1" ht="12" customHeight="1" hidden="1">
      <c r="A80" s="29"/>
      <c r="B80" s="6" t="s">
        <v>211</v>
      </c>
      <c r="C80" s="31">
        <v>89307.74</v>
      </c>
    </row>
    <row r="81" spans="1:3" s="47" customFormat="1" ht="15.75" customHeight="1">
      <c r="A81" s="85"/>
      <c r="B81" s="193" t="s">
        <v>134</v>
      </c>
      <c r="C81" s="46">
        <v>1708226.94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972390.87</v>
      </c>
    </row>
    <row r="84" spans="1:3" s="10" customFormat="1" ht="12" customHeight="1" hidden="1">
      <c r="A84" s="29"/>
      <c r="B84" s="6" t="s">
        <v>208</v>
      </c>
      <c r="C84" s="31">
        <v>602341.18</v>
      </c>
    </row>
    <row r="85" spans="1:3" s="10" customFormat="1" ht="12" customHeight="1" hidden="1">
      <c r="A85" s="29"/>
      <c r="B85" s="6" t="s">
        <v>209</v>
      </c>
      <c r="C85" s="31">
        <v>63188.19</v>
      </c>
    </row>
    <row r="86" spans="1:3" s="10" customFormat="1" ht="12" customHeight="1" hidden="1">
      <c r="A86" s="29"/>
      <c r="B86" s="6" t="s">
        <v>210</v>
      </c>
      <c r="C86" s="31">
        <v>216274.98</v>
      </c>
    </row>
    <row r="87" spans="1:3" s="10" customFormat="1" ht="12" customHeight="1" hidden="1">
      <c r="A87" s="29"/>
      <c r="B87" s="6" t="s">
        <v>133</v>
      </c>
      <c r="C87" s="31">
        <v>1296.37</v>
      </c>
    </row>
    <row r="88" spans="1:3" s="10" customFormat="1" ht="12" customHeight="1" hidden="1">
      <c r="A88" s="29"/>
      <c r="B88" s="6" t="s">
        <v>211</v>
      </c>
      <c r="C88" s="31">
        <v>89290.15</v>
      </c>
    </row>
    <row r="89" spans="1:3" s="47" customFormat="1" ht="15.75" customHeight="1">
      <c r="A89" s="85"/>
      <c r="B89" s="193" t="s">
        <v>135</v>
      </c>
      <c r="C89" s="46">
        <v>1699860.22</v>
      </c>
    </row>
    <row r="90" spans="1:3" s="10" customFormat="1" ht="12" customHeight="1">
      <c r="A90" s="29"/>
      <c r="B90" s="15" t="s">
        <v>136</v>
      </c>
      <c r="C90" s="212">
        <v>0.9951021027686171</v>
      </c>
    </row>
    <row r="91" spans="1:3" s="9" customFormat="1" ht="15.75" customHeight="1">
      <c r="A91" s="12"/>
      <c r="B91" s="193" t="s">
        <v>301</v>
      </c>
      <c r="C91" s="105">
        <v>8366.719999999972</v>
      </c>
    </row>
    <row r="92" spans="1:3" s="10" customFormat="1" ht="15.75" customHeight="1">
      <c r="A92" s="29"/>
      <c r="B92" s="278" t="s">
        <v>97</v>
      </c>
      <c r="C92" s="332">
        <v>5217.010000000009</v>
      </c>
    </row>
    <row r="93" spans="1:3" s="10" customFormat="1" ht="15.75" customHeight="1">
      <c r="A93" s="29"/>
      <c r="B93" s="278" t="s">
        <v>96</v>
      </c>
      <c r="C93" s="118">
        <v>3149.7099999999627</v>
      </c>
    </row>
    <row r="94" spans="1:8" s="47" customFormat="1" ht="19.5" customHeight="1">
      <c r="A94" s="306"/>
      <c r="B94" s="140"/>
      <c r="C94" s="139"/>
      <c r="D94" s="473" t="s">
        <v>273</v>
      </c>
      <c r="E94" s="473"/>
      <c r="F94" s="473"/>
      <c r="G94" s="473"/>
      <c r="H94" s="473"/>
    </row>
    <row r="95" spans="1:8" s="96" customFormat="1" ht="25.5" customHeight="1">
      <c r="A95" s="307"/>
      <c r="B95" s="141"/>
      <c r="C95" s="141"/>
      <c r="D95" s="160"/>
      <c r="E95" s="473" t="s">
        <v>326</v>
      </c>
      <c r="F95" s="473"/>
      <c r="G95" s="473"/>
      <c r="H95" s="160"/>
    </row>
    <row r="96" spans="1:8" s="96" customFormat="1" ht="18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8.25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5" customHeight="1">
      <c r="A98" s="316"/>
      <c r="B98" s="141"/>
      <c r="C98" s="141"/>
      <c r="D98" s="475" t="s">
        <v>123</v>
      </c>
      <c r="E98" s="476"/>
      <c r="F98" s="476"/>
      <c r="G98" s="476"/>
      <c r="H98" s="477"/>
    </row>
    <row r="99" spans="1:8" s="96" customFormat="1" ht="15" customHeight="1">
      <c r="A99" s="316"/>
      <c r="B99" s="141"/>
      <c r="C99" s="141"/>
      <c r="D99" s="478" t="s">
        <v>1</v>
      </c>
      <c r="E99" s="479"/>
      <c r="F99" s="479"/>
      <c r="G99" s="479"/>
      <c r="H99" s="480"/>
    </row>
    <row r="100" spans="1:8" s="96" customFormat="1" ht="15" customHeight="1">
      <c r="A100" s="316"/>
      <c r="B100" s="307"/>
      <c r="C100" s="141"/>
      <c r="D100" s="469" t="s">
        <v>124</v>
      </c>
      <c r="E100" s="470"/>
      <c r="F100" s="470"/>
      <c r="G100" s="470"/>
      <c r="H100" s="471"/>
    </row>
    <row r="101" spans="1:8" s="47" customFormat="1" ht="15" customHeight="1">
      <c r="A101" s="324"/>
      <c r="B101" s="325"/>
      <c r="C101" s="139"/>
      <c r="D101" s="469" t="s">
        <v>327</v>
      </c>
      <c r="E101" s="470"/>
      <c r="F101" s="470"/>
      <c r="G101" s="470"/>
      <c r="H101" s="471"/>
    </row>
    <row r="102" spans="1:8" ht="15" customHeight="1">
      <c r="A102" s="312"/>
      <c r="B102" s="146"/>
      <c r="C102" s="146"/>
      <c r="D102" s="469" t="s">
        <v>328</v>
      </c>
      <c r="E102" s="470"/>
      <c r="F102" s="470"/>
      <c r="G102" s="470"/>
      <c r="H102" s="471"/>
    </row>
    <row r="103" spans="1:8" s="7" customFormat="1" ht="15" customHeight="1">
      <c r="A103" s="440"/>
      <c r="B103" s="440"/>
      <c r="C103" s="116"/>
      <c r="D103" s="469" t="s">
        <v>329</v>
      </c>
      <c r="E103" s="470"/>
      <c r="F103" s="470"/>
      <c r="G103" s="470"/>
      <c r="H103" s="471"/>
    </row>
    <row r="104" spans="1:8" s="7" customFormat="1" ht="15" customHeight="1">
      <c r="A104" s="439"/>
      <c r="B104" s="439"/>
      <c r="C104" s="116"/>
      <c r="D104" s="469" t="s">
        <v>330</v>
      </c>
      <c r="E104" s="470"/>
      <c r="F104" s="470"/>
      <c r="G104" s="470"/>
      <c r="H104" s="471"/>
    </row>
    <row r="105" spans="1:8" ht="15" customHeight="1">
      <c r="A105" s="146"/>
      <c r="B105" s="146"/>
      <c r="C105" s="146"/>
      <c r="D105" s="469" t="s">
        <v>331</v>
      </c>
      <c r="E105" s="470"/>
      <c r="F105" s="470"/>
      <c r="G105" s="470"/>
      <c r="H105" s="471"/>
    </row>
    <row r="106" spans="4:8" ht="15" customHeight="1">
      <c r="D106" s="469" t="s">
        <v>319</v>
      </c>
      <c r="E106" s="470"/>
      <c r="F106" s="470"/>
      <c r="G106" s="470"/>
      <c r="H106" s="471"/>
    </row>
    <row r="107" spans="4:8" ht="15" customHeight="1" thickBot="1">
      <c r="D107" s="458" t="s">
        <v>215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5.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13</v>
      </c>
      <c r="E112" s="481">
        <v>14</v>
      </c>
      <c r="F112" s="482"/>
      <c r="G112" s="428">
        <v>32516.13</v>
      </c>
      <c r="H112" s="419"/>
    </row>
    <row r="113" spans="4:8" ht="12.75">
      <c r="D113" s="97">
        <v>37</v>
      </c>
      <c r="E113" s="441">
        <v>2</v>
      </c>
      <c r="F113" s="441"/>
      <c r="G113" s="430">
        <v>3487.36</v>
      </c>
      <c r="H113" s="421"/>
    </row>
    <row r="114" spans="4:8" ht="12.75">
      <c r="D114" s="97">
        <v>56</v>
      </c>
      <c r="E114" s="413">
        <v>2</v>
      </c>
      <c r="F114" s="429"/>
      <c r="G114" s="430">
        <v>3403.18</v>
      </c>
      <c r="H114" s="421"/>
    </row>
    <row r="115" spans="4:8" ht="12.75">
      <c r="D115" s="94" t="s">
        <v>23</v>
      </c>
      <c r="E115" s="413">
        <v>6</v>
      </c>
      <c r="F115" s="429"/>
      <c r="G115" s="430">
        <v>12559.43</v>
      </c>
      <c r="H115" s="421"/>
    </row>
    <row r="116" spans="4:8" ht="12.75">
      <c r="D116" s="94"/>
      <c r="E116" s="413"/>
      <c r="F116" s="429"/>
      <c r="G116" s="430"/>
      <c r="H116" s="421"/>
    </row>
    <row r="117" spans="4:8" ht="12.75">
      <c r="D117" s="94"/>
      <c r="E117" s="431"/>
      <c r="F117" s="432"/>
      <c r="G117" s="430"/>
      <c r="H117" s="421"/>
    </row>
    <row r="118" spans="4:8" ht="12.75">
      <c r="D118" s="97"/>
      <c r="E118" s="431"/>
      <c r="F118" s="432"/>
      <c r="G118" s="430"/>
      <c r="H118" s="421"/>
    </row>
    <row r="119" spans="4:8" ht="12.75">
      <c r="D119" s="94"/>
      <c r="E119" s="456"/>
      <c r="F119" s="457"/>
      <c r="G119" s="454"/>
      <c r="H119" s="455"/>
    </row>
    <row r="120" spans="4:8" ht="12.75">
      <c r="D120" s="94"/>
      <c r="E120" s="485"/>
      <c r="F120" s="487"/>
      <c r="G120" s="485"/>
      <c r="H120" s="486"/>
    </row>
    <row r="121" spans="4:8" ht="13.5" thickBot="1">
      <c r="D121" s="94"/>
      <c r="E121" s="483"/>
      <c r="F121" s="488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51966.1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103156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730619.06</v>
      </c>
      <c r="F129" s="198">
        <f>+C70</f>
        <v>727469.35</v>
      </c>
      <c r="G129" s="198">
        <f>+C65</f>
        <v>722133.5634224241</v>
      </c>
      <c r="H129" s="199">
        <f>+F129-G129</f>
        <v>5335.78657757584</v>
      </c>
    </row>
    <row r="130" spans="4:8" ht="15.75" customHeight="1">
      <c r="D130" s="229" t="s">
        <v>170</v>
      </c>
      <c r="E130" s="230"/>
      <c r="F130" s="195">
        <f>+F129/E129</f>
        <v>0.9956889846262701</v>
      </c>
      <c r="G130" s="195">
        <f>+G129/E129</f>
        <v>0.9883858811764699</v>
      </c>
      <c r="H130" s="92"/>
    </row>
    <row r="131" spans="4:8" ht="15.75" customHeight="1">
      <c r="D131" s="154" t="s">
        <v>277</v>
      </c>
      <c r="E131" s="200">
        <f>+C75</f>
        <v>977607.88</v>
      </c>
      <c r="F131" s="200">
        <f>+C83</f>
        <v>972390.87</v>
      </c>
      <c r="G131" s="200">
        <v>972786.97</v>
      </c>
      <c r="H131" s="199">
        <f>+F131-G131</f>
        <v>-396.0999999999767</v>
      </c>
    </row>
    <row r="132" spans="4:8" ht="15.75" customHeight="1" thickBot="1">
      <c r="D132" s="231" t="s">
        <v>170</v>
      </c>
      <c r="E132" s="232"/>
      <c r="F132" s="196">
        <f>+F131/E131</f>
        <v>0.9946634943245343</v>
      </c>
      <c r="G132" s="196">
        <f>+G131/F131</f>
        <v>1.0004073464819758</v>
      </c>
      <c r="H132" s="197"/>
    </row>
    <row r="133" spans="4:8" ht="15.75" customHeight="1" thickBot="1">
      <c r="D133" s="185" t="s">
        <v>172</v>
      </c>
      <c r="E133" s="201">
        <f>+E131+E129</f>
        <v>1708226.94</v>
      </c>
      <c r="F133" s="201">
        <f>+F131+F129</f>
        <v>1699860.22</v>
      </c>
      <c r="G133" s="201">
        <f>+G131+G129</f>
        <v>1694920.533422424</v>
      </c>
      <c r="H133" s="238">
        <f>+H131+H129</f>
        <v>4939.686577575863</v>
      </c>
    </row>
    <row r="134" spans="4:8" ht="15.75" customHeight="1" thickBot="1">
      <c r="D134" s="405" t="s">
        <v>170</v>
      </c>
      <c r="E134" s="406"/>
      <c r="F134" s="188">
        <f>+F133/E133</f>
        <v>0.9951021027686169</v>
      </c>
      <c r="G134" s="188">
        <f>+G133/F133</f>
        <v>0.9970940630768005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108095.68657757586</v>
      </c>
    </row>
  </sheetData>
  <sheetProtection/>
  <mergeCells count="45">
    <mergeCell ref="A103:B103"/>
    <mergeCell ref="A104:B104"/>
    <mergeCell ref="A3:B3"/>
    <mergeCell ref="A1:B1"/>
    <mergeCell ref="D94:H94"/>
    <mergeCell ref="E95:G95"/>
    <mergeCell ref="D96:H96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D135:G135"/>
    <mergeCell ref="G122:H122"/>
    <mergeCell ref="D125:H125"/>
    <mergeCell ref="D127:G127"/>
    <mergeCell ref="D134:E134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0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K131" sqref="K131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27.75" customHeight="1">
      <c r="A1" s="391" t="s">
        <v>176</v>
      </c>
      <c r="B1" s="391"/>
    </row>
    <row r="2" spans="1:2" s="22" customFormat="1" ht="15" customHeight="1">
      <c r="A2" s="318"/>
      <c r="B2" s="191" t="s">
        <v>334</v>
      </c>
    </row>
    <row r="3" spans="1:2" s="22" customFormat="1" ht="15" customHeight="1">
      <c r="A3" s="472" t="s">
        <v>201</v>
      </c>
      <c r="B3" s="472"/>
    </row>
    <row r="4" spans="1:3" s="22" customFormat="1" ht="15" customHeight="1">
      <c r="A4" s="337"/>
      <c r="B4" s="339" t="s">
        <v>164</v>
      </c>
      <c r="C4" s="341"/>
    </row>
    <row r="5" spans="1:3" s="3" customFormat="1" ht="57.75" customHeight="1">
      <c r="A5" s="263" t="s">
        <v>203</v>
      </c>
      <c r="B5" s="103" t="s">
        <v>192</v>
      </c>
      <c r="C5" s="210" t="s">
        <v>163</v>
      </c>
    </row>
    <row r="6" spans="1:3" s="38" customFormat="1" ht="20.25" customHeight="1">
      <c r="A6" s="258"/>
      <c r="B6" s="333" t="s">
        <v>296</v>
      </c>
      <c r="C6" s="304"/>
    </row>
    <row r="7" spans="1:3" s="41" customFormat="1" ht="18.75" customHeight="1">
      <c r="A7" s="39">
        <v>1</v>
      </c>
      <c r="B7" s="264" t="s">
        <v>382</v>
      </c>
      <c r="C7" s="204">
        <v>580030.9813390286</v>
      </c>
    </row>
    <row r="8" spans="1:3" s="34" customFormat="1" ht="13.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48535.971339028685</v>
      </c>
    </row>
    <row r="10" spans="1:3" s="16" customFormat="1" ht="15" customHeight="1" hidden="1">
      <c r="A10" s="127" t="s">
        <v>295</v>
      </c>
      <c r="B10" s="268" t="s">
        <v>377</v>
      </c>
      <c r="C10" s="119">
        <v>38950.59533902869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1539.6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1066.53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96.756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6882.49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155515.47199999998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79726.53199999998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73401.84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2387.1</v>
      </c>
    </row>
    <row r="22" spans="1:3" s="33" customFormat="1" ht="15.75" customHeight="1">
      <c r="A22" s="126" t="s">
        <v>242</v>
      </c>
      <c r="B22" s="266" t="s">
        <v>205</v>
      </c>
      <c r="C22" s="130">
        <v>90980.188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43933.337999999996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47046.85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74615.808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193948.34199999998</v>
      </c>
    </row>
    <row r="32" spans="1:3" s="35" customFormat="1" ht="12.75" customHeight="1">
      <c r="A32" s="127" t="s">
        <v>253</v>
      </c>
      <c r="B32" s="343" t="s">
        <v>235</v>
      </c>
      <c r="C32" s="119">
        <v>133289.47199999998</v>
      </c>
    </row>
    <row r="33" spans="1:3" s="35" customFormat="1" ht="12.75" customHeight="1">
      <c r="A33" s="127" t="s">
        <v>254</v>
      </c>
      <c r="B33" s="343" t="s">
        <v>180</v>
      </c>
      <c r="C33" s="119">
        <v>0</v>
      </c>
    </row>
    <row r="34" spans="1:3" s="35" customFormat="1" ht="12.75" customHeight="1">
      <c r="A34" s="127" t="s">
        <v>255</v>
      </c>
      <c r="B34" s="266" t="s">
        <v>236</v>
      </c>
      <c r="C34" s="119">
        <v>60658.87</v>
      </c>
    </row>
    <row r="35" spans="1:3" s="34" customFormat="1" ht="12.75" customHeight="1" hidden="1">
      <c r="A35" s="37" t="s">
        <v>257</v>
      </c>
      <c r="B35" s="272" t="s">
        <v>378</v>
      </c>
      <c r="C35" s="95">
        <v>3496.8</v>
      </c>
    </row>
    <row r="36" spans="1:3" s="34" customFormat="1" ht="12.75" customHeight="1" hidden="1">
      <c r="A36" s="37" t="s">
        <v>258</v>
      </c>
      <c r="B36" s="273" t="s">
        <v>280</v>
      </c>
      <c r="C36" s="95">
        <v>1305.75</v>
      </c>
    </row>
    <row r="37" spans="1:3" s="34" customFormat="1" ht="12.75" customHeight="1" hidden="1">
      <c r="A37" s="37" t="s">
        <v>260</v>
      </c>
      <c r="B37" s="273" t="s">
        <v>281</v>
      </c>
      <c r="C37" s="95">
        <v>49489.32</v>
      </c>
    </row>
    <row r="38" spans="1:3" s="34" customFormat="1" ht="12.75" customHeight="1" hidden="1">
      <c r="A38" s="37" t="s">
        <v>262</v>
      </c>
      <c r="B38" s="274" t="s">
        <v>282</v>
      </c>
      <c r="C38" s="95">
        <v>6367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16435.2</v>
      </c>
    </row>
    <row r="41" spans="1:3" s="41" customFormat="1" ht="21" customHeight="1">
      <c r="A41" s="39" t="s">
        <v>234</v>
      </c>
      <c r="B41" s="264" t="s">
        <v>298</v>
      </c>
      <c r="C41" s="46">
        <v>205645.59499999997</v>
      </c>
    </row>
    <row r="42" spans="1:3" s="33" customFormat="1" ht="24" customHeight="1">
      <c r="A42" s="126" t="s">
        <v>237</v>
      </c>
      <c r="B42" s="266" t="s">
        <v>279</v>
      </c>
      <c r="C42" s="130">
        <v>4839.965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246.74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4593.225</v>
      </c>
    </row>
    <row r="50" spans="1:3" s="33" customFormat="1" ht="15.75" customHeight="1">
      <c r="A50" s="126" t="s">
        <v>238</v>
      </c>
      <c r="B50" s="266" t="s">
        <v>256</v>
      </c>
      <c r="C50" s="130">
        <v>9501.77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9501.77</v>
      </c>
    </row>
    <row r="54" spans="1:3" s="36" customFormat="1" ht="12.75" customHeight="1" hidden="1">
      <c r="A54" s="298" t="s">
        <v>266</v>
      </c>
      <c r="B54" s="272" t="s">
        <v>378</v>
      </c>
      <c r="C54" s="95">
        <v>0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2018.75</v>
      </c>
    </row>
    <row r="57" spans="1:3" s="36" customFormat="1" ht="12.75" customHeight="1" hidden="1">
      <c r="A57" s="298" t="s">
        <v>269</v>
      </c>
      <c r="B57" s="274" t="s">
        <v>282</v>
      </c>
      <c r="C57" s="95">
        <v>7483.02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191303.86</v>
      </c>
    </row>
    <row r="60" spans="1:3" s="41" customFormat="1" ht="15" customHeight="1">
      <c r="A60" s="39" t="s">
        <v>181</v>
      </c>
      <c r="B60" s="264" t="s">
        <v>206</v>
      </c>
      <c r="C60" s="46">
        <v>61960.70399999998</v>
      </c>
    </row>
    <row r="61" spans="1:3" s="41" customFormat="1" ht="24.75" customHeight="1">
      <c r="A61" s="39" t="s">
        <v>187</v>
      </c>
      <c r="B61" s="264" t="s">
        <v>200</v>
      </c>
      <c r="C61" s="46">
        <v>33199.104</v>
      </c>
    </row>
    <row r="62" spans="1:3" s="42" customFormat="1" ht="16.5" customHeight="1">
      <c r="A62" s="53" t="s">
        <v>190</v>
      </c>
      <c r="B62" s="109" t="s">
        <v>132</v>
      </c>
      <c r="C62" s="52">
        <v>658755.5893390287</v>
      </c>
    </row>
    <row r="63" spans="1:3" s="42" customFormat="1" ht="12">
      <c r="A63" s="53" t="s">
        <v>191</v>
      </c>
      <c r="B63" s="109" t="s">
        <v>299</v>
      </c>
      <c r="C63" s="52">
        <v>205645.59499999997</v>
      </c>
    </row>
    <row r="64" spans="1:3" s="42" customFormat="1" ht="24">
      <c r="A64" s="43" t="s">
        <v>193</v>
      </c>
      <c r="B64" s="40" t="s">
        <v>207</v>
      </c>
      <c r="C64" s="124">
        <v>0</v>
      </c>
    </row>
    <row r="65" spans="1:3" s="42" customFormat="1" ht="24.75" customHeight="1" thickBot="1">
      <c r="A65" s="53" t="s">
        <v>194</v>
      </c>
      <c r="B65" s="279" t="s">
        <v>3</v>
      </c>
      <c r="C65" s="323">
        <v>864401.1843390287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71390</v>
      </c>
    </row>
    <row r="67" spans="1:3" s="41" customFormat="1" ht="18.75" customHeight="1">
      <c r="A67" s="43" t="s">
        <v>196</v>
      </c>
      <c r="B67" s="281" t="s">
        <v>300</v>
      </c>
      <c r="C67" s="260">
        <v>707207.52</v>
      </c>
    </row>
    <row r="68" spans="1:3" s="72" customFormat="1" ht="14.25" customHeight="1" hidden="1">
      <c r="A68" s="128" t="s">
        <v>285</v>
      </c>
      <c r="B68" s="44" t="s">
        <v>284</v>
      </c>
      <c r="C68" s="119">
        <v>707207.52</v>
      </c>
    </row>
    <row r="69" spans="1:3" s="73" customFormat="1" ht="14.25" customHeight="1" hidden="1">
      <c r="A69" s="128" t="s">
        <v>286</v>
      </c>
      <c r="B69" s="44" t="s">
        <v>289</v>
      </c>
      <c r="C69" s="119">
        <v>0</v>
      </c>
    </row>
    <row r="70" spans="1:3" s="41" customFormat="1" ht="19.5" customHeight="1" thickBot="1">
      <c r="A70" s="43" t="s">
        <v>197</v>
      </c>
      <c r="B70" s="281" t="s">
        <v>366</v>
      </c>
      <c r="C70" s="118">
        <v>705624</v>
      </c>
    </row>
    <row r="71" spans="1:3" s="45" customFormat="1" ht="15" customHeight="1" hidden="1">
      <c r="A71" s="128" t="s">
        <v>287</v>
      </c>
      <c r="B71" s="44" t="s">
        <v>284</v>
      </c>
      <c r="C71" s="261">
        <v>705624</v>
      </c>
    </row>
    <row r="72" spans="1:3" s="45" customFormat="1" ht="15" customHeight="1" hidden="1" thickBot="1">
      <c r="A72" s="128" t="s">
        <v>288</v>
      </c>
      <c r="B72" s="44" t="s">
        <v>289</v>
      </c>
      <c r="C72" s="262">
        <v>0</v>
      </c>
    </row>
    <row r="73" spans="1:3" s="42" customFormat="1" ht="30.75" customHeight="1" thickBot="1">
      <c r="A73" s="39" t="s">
        <v>198</v>
      </c>
      <c r="B73" s="282" t="s">
        <v>303</v>
      </c>
      <c r="C73" s="207">
        <v>-87387.18433902867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948540.66</v>
      </c>
    </row>
    <row r="76" spans="1:3" s="10" customFormat="1" ht="12" customHeight="1" hidden="1">
      <c r="A76" s="29"/>
      <c r="B76" s="6" t="s">
        <v>208</v>
      </c>
      <c r="C76" s="31">
        <v>591998.55</v>
      </c>
    </row>
    <row r="77" spans="1:3" s="10" customFormat="1" ht="12" customHeight="1" hidden="1">
      <c r="A77" s="29"/>
      <c r="B77" s="6" t="s">
        <v>209</v>
      </c>
      <c r="C77" s="31">
        <v>54891.27</v>
      </c>
    </row>
    <row r="78" spans="1:3" s="10" customFormat="1" ht="12" customHeight="1" hidden="1">
      <c r="A78" s="29"/>
      <c r="B78" s="6" t="s">
        <v>210</v>
      </c>
      <c r="C78" s="31">
        <v>217701.36</v>
      </c>
    </row>
    <row r="79" spans="1:3" s="10" customFormat="1" ht="12" customHeight="1" hidden="1">
      <c r="A79" s="29"/>
      <c r="B79" s="6" t="s">
        <v>133</v>
      </c>
      <c r="C79" s="31">
        <v>0</v>
      </c>
    </row>
    <row r="80" spans="1:3" s="10" customFormat="1" ht="12" customHeight="1" hidden="1">
      <c r="A80" s="29"/>
      <c r="B80" s="6" t="s">
        <v>211</v>
      </c>
      <c r="C80" s="31">
        <v>83949.48</v>
      </c>
    </row>
    <row r="81" spans="1:3" s="47" customFormat="1" ht="21.75" customHeight="1">
      <c r="A81" s="85"/>
      <c r="B81" s="193" t="s">
        <v>134</v>
      </c>
      <c r="C81" s="46">
        <v>1655748.18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949377.49</v>
      </c>
    </row>
    <row r="84" spans="1:3" s="10" customFormat="1" ht="12" customHeight="1" hidden="1">
      <c r="A84" s="29"/>
      <c r="B84" s="6" t="s">
        <v>208</v>
      </c>
      <c r="C84" s="31">
        <v>589476.88</v>
      </c>
    </row>
    <row r="85" spans="1:3" s="10" customFormat="1" ht="12" customHeight="1" hidden="1">
      <c r="A85" s="29"/>
      <c r="B85" s="6" t="s">
        <v>209</v>
      </c>
      <c r="C85" s="31">
        <v>57244.41</v>
      </c>
    </row>
    <row r="86" spans="1:3" s="10" customFormat="1" ht="12" customHeight="1" hidden="1">
      <c r="A86" s="29"/>
      <c r="B86" s="6" t="s">
        <v>210</v>
      </c>
      <c r="C86" s="31">
        <v>217025.27</v>
      </c>
    </row>
    <row r="87" spans="1:3" s="10" customFormat="1" ht="12" customHeight="1" hidden="1">
      <c r="A87" s="29"/>
      <c r="B87" s="6" t="s">
        <v>133</v>
      </c>
      <c r="C87" s="31">
        <v>0</v>
      </c>
    </row>
    <row r="88" spans="1:3" s="10" customFormat="1" ht="12" customHeight="1" hidden="1">
      <c r="A88" s="29"/>
      <c r="B88" s="6" t="s">
        <v>211</v>
      </c>
      <c r="C88" s="31">
        <v>85630.93</v>
      </c>
    </row>
    <row r="89" spans="1:3" s="47" customFormat="1" ht="22.5" customHeight="1">
      <c r="A89" s="85"/>
      <c r="B89" s="193" t="s">
        <v>135</v>
      </c>
      <c r="C89" s="46">
        <v>1655001.49</v>
      </c>
    </row>
    <row r="90" spans="1:3" s="10" customFormat="1" ht="12" customHeight="1">
      <c r="A90" s="29"/>
      <c r="B90" s="15" t="s">
        <v>136</v>
      </c>
      <c r="C90" s="212">
        <v>0.9995490316649479</v>
      </c>
    </row>
    <row r="91" spans="1:3" s="9" customFormat="1" ht="15.75" customHeight="1">
      <c r="A91" s="12"/>
      <c r="B91" s="193" t="s">
        <v>301</v>
      </c>
      <c r="C91" s="105">
        <v>746.6900000000605</v>
      </c>
    </row>
    <row r="92" spans="1:3" s="10" customFormat="1" ht="15.75" customHeight="1">
      <c r="A92" s="29"/>
      <c r="B92" s="278" t="s">
        <v>97</v>
      </c>
      <c r="C92" s="332">
        <v>-836.8299999999581</v>
      </c>
    </row>
    <row r="93" spans="1:3" s="10" customFormat="1" ht="15.75" customHeight="1">
      <c r="A93" s="29"/>
      <c r="B93" s="278" t="s">
        <v>96</v>
      </c>
      <c r="C93" s="118">
        <v>1583.5200000000186</v>
      </c>
    </row>
    <row r="94" spans="1:8" s="7" customFormat="1" ht="19.5" customHeight="1">
      <c r="A94" s="305"/>
      <c r="B94" s="14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Чепецкая, д. 9</v>
      </c>
      <c r="F95" s="473"/>
      <c r="G95" s="473"/>
      <c r="H95" s="160"/>
    </row>
    <row r="96" spans="1:8" s="96" customFormat="1" ht="21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9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5" customHeight="1">
      <c r="A98" s="307"/>
      <c r="B98" s="141"/>
      <c r="C98" s="141"/>
      <c r="D98" s="475" t="s">
        <v>126</v>
      </c>
      <c r="E98" s="476"/>
      <c r="F98" s="476"/>
      <c r="G98" s="476"/>
      <c r="H98" s="477"/>
    </row>
    <row r="99" spans="1:8" s="96" customFormat="1" ht="15" customHeight="1">
      <c r="A99" s="316"/>
      <c r="B99" s="141"/>
      <c r="C99" s="141"/>
      <c r="D99" s="478" t="s">
        <v>1</v>
      </c>
      <c r="E99" s="479"/>
      <c r="F99" s="479"/>
      <c r="G99" s="479"/>
      <c r="H99" s="480"/>
    </row>
    <row r="100" spans="1:8" s="96" customFormat="1" ht="15" customHeight="1">
      <c r="A100" s="316"/>
      <c r="B100" s="141"/>
      <c r="C100" s="141"/>
      <c r="D100" s="469" t="s">
        <v>125</v>
      </c>
      <c r="E100" s="470"/>
      <c r="F100" s="470"/>
      <c r="G100" s="470"/>
      <c r="H100" s="471"/>
    </row>
    <row r="101" spans="1:8" s="96" customFormat="1" ht="15" customHeight="1">
      <c r="A101" s="316"/>
      <c r="B101" s="307"/>
      <c r="C101" s="141"/>
      <c r="D101" s="469" t="s">
        <v>87</v>
      </c>
      <c r="E101" s="470"/>
      <c r="F101" s="470"/>
      <c r="G101" s="470"/>
      <c r="H101" s="471"/>
    </row>
    <row r="102" spans="1:8" s="47" customFormat="1" ht="15" customHeight="1">
      <c r="A102" s="324"/>
      <c r="B102" s="325"/>
      <c r="C102" s="139"/>
      <c r="D102" s="469" t="s">
        <v>88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332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333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309</v>
      </c>
      <c r="E105" s="470"/>
      <c r="F105" s="470"/>
      <c r="G105" s="470"/>
      <c r="H105" s="471"/>
    </row>
    <row r="106" spans="4:8" ht="15" customHeight="1">
      <c r="D106" s="469" t="s">
        <v>319</v>
      </c>
      <c r="E106" s="470"/>
      <c r="F106" s="470"/>
      <c r="G106" s="470"/>
      <c r="H106" s="471"/>
    </row>
    <row r="107" spans="4:8" ht="15" customHeight="1" thickBot="1">
      <c r="D107" s="458" t="s">
        <v>215</v>
      </c>
      <c r="E107" s="459"/>
      <c r="F107" s="459"/>
      <c r="G107" s="459"/>
      <c r="H107" s="460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5.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44</v>
      </c>
      <c r="E112" s="481">
        <v>2</v>
      </c>
      <c r="F112" s="482"/>
      <c r="G112" s="428">
        <v>4039.61</v>
      </c>
      <c r="H112" s="419"/>
    </row>
    <row r="113" spans="4:8" ht="12.75">
      <c r="D113" s="97"/>
      <c r="E113" s="441"/>
      <c r="F113" s="441"/>
      <c r="G113" s="430"/>
      <c r="H113" s="421"/>
    </row>
    <row r="114" spans="4:8" ht="12.75">
      <c r="D114" s="97"/>
      <c r="E114" s="413"/>
      <c r="F114" s="429"/>
      <c r="G114" s="430"/>
      <c r="H114" s="421"/>
    </row>
    <row r="115" spans="4:8" ht="12.75">
      <c r="D115" s="94"/>
      <c r="E115" s="413"/>
      <c r="F115" s="429"/>
      <c r="G115" s="430"/>
      <c r="H115" s="421"/>
    </row>
    <row r="116" spans="4:8" ht="12.75">
      <c r="D116" s="94"/>
      <c r="E116" s="413"/>
      <c r="F116" s="429"/>
      <c r="G116" s="430"/>
      <c r="H116" s="421"/>
    </row>
    <row r="117" spans="4:8" ht="12.75">
      <c r="D117" s="94"/>
      <c r="E117" s="431"/>
      <c r="F117" s="432"/>
      <c r="G117" s="430"/>
      <c r="H117" s="421"/>
    </row>
    <row r="118" spans="4:8" ht="12.75">
      <c r="D118" s="97"/>
      <c r="E118" s="431"/>
      <c r="F118" s="432"/>
      <c r="G118" s="430"/>
      <c r="H118" s="421"/>
    </row>
    <row r="119" spans="4:8" ht="12.75">
      <c r="D119" s="94"/>
      <c r="E119" s="456"/>
      <c r="F119" s="457"/>
      <c r="G119" s="454"/>
      <c r="H119" s="455"/>
    </row>
    <row r="120" spans="4:8" ht="12.75">
      <c r="D120" s="94"/>
      <c r="E120" s="485"/>
      <c r="F120" s="487"/>
      <c r="G120" s="485"/>
      <c r="H120" s="486"/>
    </row>
    <row r="121" spans="4:8" ht="13.5" thickBot="1">
      <c r="D121" s="94"/>
      <c r="E121" s="483"/>
      <c r="F121" s="488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4039.61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6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71390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707207.52</v>
      </c>
      <c r="F129" s="198">
        <f>+C70</f>
        <v>705624</v>
      </c>
      <c r="G129" s="198">
        <f>+C65</f>
        <v>864401.1843390287</v>
      </c>
      <c r="H129" s="199">
        <f>+F129-G129</f>
        <v>-158777.18433902867</v>
      </c>
    </row>
    <row r="130" spans="4:8" ht="15.75" customHeight="1">
      <c r="D130" s="229" t="s">
        <v>170</v>
      </c>
      <c r="E130" s="230"/>
      <c r="F130" s="195">
        <f>+F129/E129</f>
        <v>0.9977608835381162</v>
      </c>
      <c r="G130" s="195">
        <f>+G129/E129</f>
        <v>1.2222737455323278</v>
      </c>
      <c r="H130" s="92"/>
    </row>
    <row r="131" spans="4:8" ht="15.75" customHeight="1">
      <c r="D131" s="154" t="s">
        <v>277</v>
      </c>
      <c r="E131" s="200">
        <f>+C75</f>
        <v>948540.66</v>
      </c>
      <c r="F131" s="200">
        <f>+C83</f>
        <v>949377.49</v>
      </c>
      <c r="G131" s="200">
        <v>940175.56</v>
      </c>
      <c r="H131" s="199">
        <f>+F131-G131</f>
        <v>9201.929999999935</v>
      </c>
    </row>
    <row r="132" spans="4:8" ht="15.75" customHeight="1" thickBot="1">
      <c r="D132" s="231" t="s">
        <v>170</v>
      </c>
      <c r="E132" s="232"/>
      <c r="F132" s="196">
        <f>+F131/E131</f>
        <v>1.000882228917841</v>
      </c>
      <c r="G132" s="196">
        <f>+G131/F131</f>
        <v>0.9903074065933458</v>
      </c>
      <c r="H132" s="197"/>
    </row>
    <row r="133" spans="4:8" ht="15.75" customHeight="1" thickBot="1">
      <c r="D133" s="185" t="s">
        <v>172</v>
      </c>
      <c r="E133" s="201">
        <f>+E131+E129</f>
        <v>1655748.1800000002</v>
      </c>
      <c r="F133" s="201">
        <f>+F131+F129</f>
        <v>1655001.49</v>
      </c>
      <c r="G133" s="201">
        <f>+G131+G129</f>
        <v>1804576.7443390288</v>
      </c>
      <c r="H133" s="238">
        <f>+H131+H129</f>
        <v>-149575.25433902873</v>
      </c>
    </row>
    <row r="134" spans="4:8" ht="15.75" customHeight="1" thickBot="1">
      <c r="D134" s="405" t="s">
        <v>170</v>
      </c>
      <c r="E134" s="406"/>
      <c r="F134" s="188">
        <f>+F133/E133</f>
        <v>0.9995490316649479</v>
      </c>
      <c r="G134" s="188">
        <f>+G133/F133</f>
        <v>1.0903777158164545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-78185.25433902873</v>
      </c>
    </row>
  </sheetData>
  <sheetProtection/>
  <mergeCells count="45">
    <mergeCell ref="A3:B3"/>
    <mergeCell ref="A1:B1"/>
    <mergeCell ref="A104:B104"/>
    <mergeCell ref="A105:B105"/>
    <mergeCell ref="D94:H94"/>
    <mergeCell ref="E95:G95"/>
    <mergeCell ref="D96:H96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D135:G135"/>
    <mergeCell ref="G122:H122"/>
    <mergeCell ref="D125:H125"/>
    <mergeCell ref="D127:G127"/>
    <mergeCell ref="D134:E134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35"/>
  <sheetViews>
    <sheetView zoomScale="85" zoomScaleNormal="85" workbookViewId="0" topLeftCell="A1">
      <pane xSplit="2" ySplit="5" topLeftCell="C113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C62" sqref="C62:C63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4" width="0" style="0" hidden="1" customWidth="1"/>
    <col min="5" max="5" width="9.875" style="0" hidden="1" customWidth="1"/>
    <col min="6" max="9" width="16.75390625" style="0" customWidth="1"/>
    <col min="10" max="10" width="12.75390625" style="0" customWidth="1"/>
  </cols>
  <sheetData>
    <row r="1" spans="1:2" s="2" customFormat="1" ht="31.5" customHeight="1">
      <c r="A1" s="391" t="s">
        <v>176</v>
      </c>
      <c r="B1" s="391"/>
    </row>
    <row r="2" spans="1:2" s="22" customFormat="1" ht="15" customHeight="1">
      <c r="A2" s="318"/>
      <c r="B2" s="191" t="s">
        <v>335</v>
      </c>
    </row>
    <row r="3" spans="1:2" s="22" customFormat="1" ht="15" customHeight="1">
      <c r="A3" s="472" t="s">
        <v>201</v>
      </c>
      <c r="B3" s="472"/>
    </row>
    <row r="4" spans="1:5" s="22" customFormat="1" ht="15" customHeight="1">
      <c r="A4" s="337"/>
      <c r="B4" s="339" t="s">
        <v>164</v>
      </c>
      <c r="C4" s="341"/>
      <c r="D4" s="341"/>
      <c r="E4" s="341"/>
    </row>
    <row r="5" spans="1:5" s="3" customFormat="1" ht="59.25" customHeight="1">
      <c r="A5" s="263" t="s">
        <v>203</v>
      </c>
      <c r="B5" s="103" t="s">
        <v>192</v>
      </c>
      <c r="C5" s="210" t="s">
        <v>163</v>
      </c>
      <c r="D5" s="210" t="s">
        <v>241</v>
      </c>
      <c r="E5" s="329" t="s">
        <v>240</v>
      </c>
    </row>
    <row r="6" spans="1:5" s="38" customFormat="1" ht="20.25" customHeight="1">
      <c r="A6" s="258"/>
      <c r="B6" s="333" t="s">
        <v>296</v>
      </c>
      <c r="C6" s="304"/>
      <c r="D6" s="52" t="e">
        <f>+#REF!*6+#REF!*6</f>
        <v>#REF!</v>
      </c>
      <c r="E6" s="52"/>
    </row>
    <row r="7" spans="1:5" s="41" customFormat="1" ht="17.25" customHeight="1">
      <c r="A7" s="39">
        <v>1</v>
      </c>
      <c r="B7" s="264" t="s">
        <v>382</v>
      </c>
      <c r="C7" s="204">
        <v>593768.4648383964</v>
      </c>
      <c r="D7" s="52" t="e">
        <f>+#REF!*6+#REF!*6</f>
        <v>#REF!</v>
      </c>
      <c r="E7" s="52" t="e">
        <f>+C7-D7</f>
        <v>#REF!</v>
      </c>
    </row>
    <row r="8" spans="1:5" s="34" customFormat="1" ht="12.75" customHeight="1">
      <c r="A8" s="37"/>
      <c r="B8" s="14" t="s">
        <v>217</v>
      </c>
      <c r="C8" s="303"/>
      <c r="D8" s="50"/>
      <c r="E8" s="50"/>
    </row>
    <row r="9" spans="1:5" s="33" customFormat="1" ht="24.75" customHeight="1">
      <c r="A9" s="126" t="s">
        <v>216</v>
      </c>
      <c r="B9" s="266" t="s">
        <v>165</v>
      </c>
      <c r="C9" s="130">
        <v>48719.82583839633</v>
      </c>
      <c r="D9" s="58" t="e">
        <f>+#REF!*6+#REF!*6</f>
        <v>#REF!</v>
      </c>
      <c r="E9" s="52" t="e">
        <f>+C9-D9</f>
        <v>#REF!</v>
      </c>
    </row>
    <row r="10" spans="1:5" s="16" customFormat="1" ht="15" customHeight="1" hidden="1">
      <c r="A10" s="127" t="s">
        <v>295</v>
      </c>
      <c r="B10" s="268" t="s">
        <v>377</v>
      </c>
      <c r="C10" s="119">
        <v>38941.38583839634</v>
      </c>
      <c r="D10" s="51"/>
      <c r="E10" s="51"/>
    </row>
    <row r="11" spans="1:5" s="16" customFormat="1" ht="12.75" customHeight="1" hidden="1">
      <c r="A11" s="127" t="s">
        <v>221</v>
      </c>
      <c r="B11" s="270" t="s">
        <v>375</v>
      </c>
      <c r="C11" s="119">
        <v>1659.96</v>
      </c>
      <c r="D11" s="51"/>
      <c r="E11" s="51"/>
    </row>
    <row r="12" spans="1:5" s="16" customFormat="1" ht="12.75" customHeight="1" hidden="1">
      <c r="A12" s="127" t="s">
        <v>222</v>
      </c>
      <c r="B12" s="268" t="s">
        <v>218</v>
      </c>
      <c r="C12" s="119">
        <v>1066.53</v>
      </c>
      <c r="D12" s="51"/>
      <c r="E12" s="51"/>
    </row>
    <row r="13" spans="1:5" s="16" customFormat="1" ht="12.75" customHeight="1" hidden="1">
      <c r="A13" s="127" t="s">
        <v>223</v>
      </c>
      <c r="B13" s="268" t="s">
        <v>219</v>
      </c>
      <c r="C13" s="119">
        <v>155</v>
      </c>
      <c r="D13" s="51"/>
      <c r="E13" s="51"/>
    </row>
    <row r="14" spans="1:5" s="16" customFormat="1" ht="12.75" customHeight="1" hidden="1">
      <c r="A14" s="127" t="s">
        <v>224</v>
      </c>
      <c r="B14" s="268" t="s">
        <v>220</v>
      </c>
      <c r="C14" s="119">
        <v>0</v>
      </c>
      <c r="D14" s="51"/>
      <c r="E14" s="51"/>
    </row>
    <row r="15" spans="1:5" s="16" customFormat="1" ht="12.75" customHeight="1" hidden="1">
      <c r="A15" s="127" t="s">
        <v>225</v>
      </c>
      <c r="B15" s="268" t="s">
        <v>293</v>
      </c>
      <c r="C15" s="119">
        <v>6896.95</v>
      </c>
      <c r="D15" s="51"/>
      <c r="E15" s="51"/>
    </row>
    <row r="16" spans="1:5" s="16" customFormat="1" ht="12.75" customHeight="1" hidden="1">
      <c r="A16" s="127" t="s">
        <v>226</v>
      </c>
      <c r="B16" s="268" t="s">
        <v>305</v>
      </c>
      <c r="C16" s="119">
        <v>0</v>
      </c>
      <c r="D16" s="51"/>
      <c r="E16" s="51"/>
    </row>
    <row r="17" spans="1:5" s="33" customFormat="1" ht="15.75" customHeight="1">
      <c r="A17" s="126" t="s">
        <v>227</v>
      </c>
      <c r="B17" s="266" t="s">
        <v>204</v>
      </c>
      <c r="C17" s="130">
        <v>172584.35199999998</v>
      </c>
      <c r="D17" s="58" t="e">
        <f>+#REF!*6+#REF!*6</f>
        <v>#REF!</v>
      </c>
      <c r="E17" s="58" t="e">
        <f>+C17-D17</f>
        <v>#REF!</v>
      </c>
    </row>
    <row r="18" spans="1:5" s="16" customFormat="1" ht="12.75" customHeight="1" hidden="1">
      <c r="A18" s="127" t="s">
        <v>228</v>
      </c>
      <c r="B18" s="268" t="s">
        <v>229</v>
      </c>
      <c r="C18" s="119">
        <v>81227.73199999999</v>
      </c>
      <c r="D18" s="59"/>
      <c r="E18" s="59"/>
    </row>
    <row r="19" spans="1:5" s="16" customFormat="1" ht="12.75" customHeight="1" hidden="1">
      <c r="A19" s="127" t="s">
        <v>231</v>
      </c>
      <c r="B19" s="268" t="s">
        <v>306</v>
      </c>
      <c r="C19" s="119">
        <v>0</v>
      </c>
      <c r="D19" s="59"/>
      <c r="E19" s="59"/>
    </row>
    <row r="20" spans="1:5" s="16" customFormat="1" ht="12.75" customHeight="1" hidden="1">
      <c r="A20" s="127" t="s">
        <v>232</v>
      </c>
      <c r="B20" s="268" t="s">
        <v>230</v>
      </c>
      <c r="C20" s="119">
        <v>88747.16</v>
      </c>
      <c r="D20" s="59"/>
      <c r="E20" s="59"/>
    </row>
    <row r="21" spans="1:5" s="16" customFormat="1" ht="12.75" customHeight="1" hidden="1">
      <c r="A21" s="127" t="s">
        <v>294</v>
      </c>
      <c r="B21" s="268" t="s">
        <v>233</v>
      </c>
      <c r="C21" s="119">
        <v>2609.46</v>
      </c>
      <c r="D21" s="59"/>
      <c r="E21" s="59"/>
    </row>
    <row r="22" spans="1:5" s="33" customFormat="1" ht="15.75" customHeight="1">
      <c r="A22" s="126" t="s">
        <v>242</v>
      </c>
      <c r="B22" s="266" t="s">
        <v>205</v>
      </c>
      <c r="C22" s="130">
        <v>84087.99699999999</v>
      </c>
      <c r="D22" s="58" t="e">
        <f>+#REF!*6+#REF!*6</f>
        <v>#REF!</v>
      </c>
      <c r="E22" s="58" t="e">
        <f>+C22-D22</f>
        <v>#REF!</v>
      </c>
    </row>
    <row r="23" spans="1:5" s="16" customFormat="1" ht="12.75" customHeight="1" hidden="1">
      <c r="A23" s="127" t="s">
        <v>243</v>
      </c>
      <c r="B23" s="268" t="s">
        <v>174</v>
      </c>
      <c r="C23" s="119">
        <v>50192.761999999995</v>
      </c>
      <c r="D23" s="51"/>
      <c r="E23" s="51"/>
    </row>
    <row r="24" spans="1:5" s="16" customFormat="1" ht="12.75" customHeight="1" hidden="1">
      <c r="A24" s="127" t="s">
        <v>244</v>
      </c>
      <c r="B24" s="268" t="s">
        <v>182</v>
      </c>
      <c r="C24" s="119">
        <v>0</v>
      </c>
      <c r="D24" s="51"/>
      <c r="E24" s="51"/>
    </row>
    <row r="25" spans="1:5" s="16" customFormat="1" ht="12.75" customHeight="1" hidden="1">
      <c r="A25" s="127" t="s">
        <v>245</v>
      </c>
      <c r="B25" s="268" t="s">
        <v>183</v>
      </c>
      <c r="C25" s="119">
        <v>0</v>
      </c>
      <c r="D25" s="51"/>
      <c r="E25" s="51"/>
    </row>
    <row r="26" spans="1:5" s="16" customFormat="1" ht="12.75" customHeight="1" hidden="1">
      <c r="A26" s="127" t="s">
        <v>246</v>
      </c>
      <c r="B26" s="268" t="s">
        <v>297</v>
      </c>
      <c r="C26" s="119">
        <v>33895.23499999999</v>
      </c>
      <c r="D26" s="51"/>
      <c r="E26" s="51"/>
    </row>
    <row r="27" spans="1:5" s="16" customFormat="1" ht="12.75" customHeight="1" hidden="1">
      <c r="A27" s="127" t="s">
        <v>247</v>
      </c>
      <c r="B27" s="268" t="s">
        <v>305</v>
      </c>
      <c r="C27" s="119">
        <v>0</v>
      </c>
      <c r="D27" s="51"/>
      <c r="E27" s="51"/>
    </row>
    <row r="28" spans="1:5" s="33" customFormat="1" ht="15.75" customHeight="1">
      <c r="A28" s="126" t="s">
        <v>248</v>
      </c>
      <c r="B28" s="343" t="s">
        <v>290</v>
      </c>
      <c r="C28" s="130">
        <v>74400.612</v>
      </c>
      <c r="D28" s="58" t="e">
        <f>+#REF!*6+#REF!*6</f>
        <v>#REF!</v>
      </c>
      <c r="E28" s="58" t="e">
        <f aca="true" t="shared" si="0" ref="E28:E34">+C28-D28</f>
        <v>#REF!</v>
      </c>
    </row>
    <row r="29" spans="1:5" s="16" customFormat="1" ht="12.75" customHeight="1" hidden="1">
      <c r="A29" s="127" t="s">
        <v>249</v>
      </c>
      <c r="B29" s="268" t="s">
        <v>188</v>
      </c>
      <c r="C29" s="119">
        <v>0</v>
      </c>
      <c r="D29" s="59" t="e">
        <f>+#REF!*6+#REF!*6</f>
        <v>#REF!</v>
      </c>
      <c r="E29" s="59" t="e">
        <f t="shared" si="0"/>
        <v>#REF!</v>
      </c>
    </row>
    <row r="30" spans="1:5" s="16" customFormat="1" ht="12.75" customHeight="1" hidden="1">
      <c r="A30" s="127" t="s">
        <v>250</v>
      </c>
      <c r="B30" s="268" t="s">
        <v>189</v>
      </c>
      <c r="C30" s="119">
        <v>0</v>
      </c>
      <c r="D30" s="59" t="e">
        <f>+#REF!*6+#REF!*6</f>
        <v>#REF!</v>
      </c>
      <c r="E30" s="59" t="e">
        <f t="shared" si="0"/>
        <v>#REF!</v>
      </c>
    </row>
    <row r="31" spans="1:5" s="33" customFormat="1" ht="15.75" customHeight="1">
      <c r="A31" s="126" t="s">
        <v>252</v>
      </c>
      <c r="B31" s="266" t="s">
        <v>251</v>
      </c>
      <c r="C31" s="355">
        <v>197587.87800000003</v>
      </c>
      <c r="D31" s="58" t="e">
        <f>+#REF!*6+#REF!*6</f>
        <v>#REF!</v>
      </c>
      <c r="E31" s="58" t="e">
        <f t="shared" si="0"/>
        <v>#REF!</v>
      </c>
    </row>
    <row r="32" spans="1:5" s="35" customFormat="1" ht="12.75" customHeight="1">
      <c r="A32" s="127" t="s">
        <v>253</v>
      </c>
      <c r="B32" s="343" t="s">
        <v>235</v>
      </c>
      <c r="C32" s="119">
        <v>132905.05800000002</v>
      </c>
      <c r="D32" s="59" t="e">
        <f>+#REF!*6+#REF!*6</f>
        <v>#REF!</v>
      </c>
      <c r="E32" s="59" t="e">
        <f t="shared" si="0"/>
        <v>#REF!</v>
      </c>
    </row>
    <row r="33" spans="1:5" s="35" customFormat="1" ht="12.75" customHeight="1">
      <c r="A33" s="127" t="s">
        <v>254</v>
      </c>
      <c r="B33" s="343" t="s">
        <v>180</v>
      </c>
      <c r="C33" s="119">
        <v>0</v>
      </c>
      <c r="D33" s="59" t="e">
        <f>+#REF!*6+#REF!*6</f>
        <v>#REF!</v>
      </c>
      <c r="E33" s="59" t="e">
        <f t="shared" si="0"/>
        <v>#REF!</v>
      </c>
    </row>
    <row r="34" spans="1:5" s="35" customFormat="1" ht="12.75" customHeight="1">
      <c r="A34" s="127" t="s">
        <v>255</v>
      </c>
      <c r="B34" s="266" t="s">
        <v>236</v>
      </c>
      <c r="C34" s="119">
        <v>64682.82</v>
      </c>
      <c r="D34" s="59" t="e">
        <f>+#REF!*6+#REF!*6</f>
        <v>#REF!</v>
      </c>
      <c r="E34" s="59" t="e">
        <f t="shared" si="0"/>
        <v>#REF!</v>
      </c>
    </row>
    <row r="35" spans="1:5" s="34" customFormat="1" ht="12.75" customHeight="1" hidden="1">
      <c r="A35" s="37" t="s">
        <v>257</v>
      </c>
      <c r="B35" s="272" t="s">
        <v>378</v>
      </c>
      <c r="C35" s="95">
        <v>3549.8</v>
      </c>
      <c r="D35" s="61"/>
      <c r="E35" s="61"/>
    </row>
    <row r="36" spans="1:5" s="34" customFormat="1" ht="12.75" customHeight="1" hidden="1">
      <c r="A36" s="37" t="s">
        <v>258</v>
      </c>
      <c r="B36" s="273" t="s">
        <v>280</v>
      </c>
      <c r="C36" s="95">
        <v>5730.75</v>
      </c>
      <c r="D36" s="61"/>
      <c r="E36" s="61"/>
    </row>
    <row r="37" spans="1:5" s="34" customFormat="1" ht="12.75" customHeight="1" hidden="1">
      <c r="A37" s="37" t="s">
        <v>260</v>
      </c>
      <c r="B37" s="273" t="s">
        <v>281</v>
      </c>
      <c r="C37" s="95">
        <v>49298.77</v>
      </c>
      <c r="D37" s="61"/>
      <c r="E37" s="61"/>
    </row>
    <row r="38" spans="1:5" s="34" customFormat="1" ht="12.75" customHeight="1" hidden="1">
      <c r="A38" s="37" t="s">
        <v>262</v>
      </c>
      <c r="B38" s="274" t="s">
        <v>282</v>
      </c>
      <c r="C38" s="95">
        <v>6103.5</v>
      </c>
      <c r="D38" s="61"/>
      <c r="E38" s="61"/>
    </row>
    <row r="39" spans="1:5" s="34" customFormat="1" ht="12.75" customHeight="1" hidden="1">
      <c r="A39" s="37" t="s">
        <v>261</v>
      </c>
      <c r="B39" s="274" t="s">
        <v>283</v>
      </c>
      <c r="C39" s="95">
        <v>0</v>
      </c>
      <c r="D39" s="61"/>
      <c r="E39" s="61"/>
    </row>
    <row r="40" spans="1:5" s="56" customFormat="1" ht="15.75" customHeight="1">
      <c r="A40" s="126" t="s">
        <v>272</v>
      </c>
      <c r="B40" s="343" t="s">
        <v>376</v>
      </c>
      <c r="C40" s="130">
        <v>16387.8</v>
      </c>
      <c r="D40" s="62"/>
      <c r="E40" s="62"/>
    </row>
    <row r="41" spans="1:5" s="41" customFormat="1" ht="21" customHeight="1">
      <c r="A41" s="39" t="s">
        <v>234</v>
      </c>
      <c r="B41" s="264" t="s">
        <v>298</v>
      </c>
      <c r="C41" s="46">
        <v>216580.3765</v>
      </c>
      <c r="D41" s="52" t="e">
        <f>+D42+D50+D59</f>
        <v>#REF!</v>
      </c>
      <c r="E41" s="78" t="e">
        <f>+C41-D41</f>
        <v>#REF!</v>
      </c>
    </row>
    <row r="42" spans="1:5" s="33" customFormat="1" ht="23.25" customHeight="1">
      <c r="A42" s="126" t="s">
        <v>237</v>
      </c>
      <c r="B42" s="266" t="s">
        <v>279</v>
      </c>
      <c r="C42" s="130">
        <v>9516.440999999999</v>
      </c>
      <c r="D42" s="58" t="e">
        <f>+#REF!*6+#REF!*6</f>
        <v>#REF!</v>
      </c>
      <c r="E42" s="330"/>
    </row>
    <row r="43" spans="1:5" s="56" customFormat="1" ht="12.75" customHeight="1" hidden="1">
      <c r="A43" s="127" t="s">
        <v>367</v>
      </c>
      <c r="B43" s="268" t="s">
        <v>218</v>
      </c>
      <c r="C43" s="119">
        <v>0</v>
      </c>
      <c r="D43" s="60"/>
      <c r="E43" s="331"/>
    </row>
    <row r="44" spans="1:5" s="56" customFormat="1" ht="12.75" customHeight="1" hidden="1">
      <c r="A44" s="127" t="s">
        <v>368</v>
      </c>
      <c r="B44" s="270" t="s">
        <v>375</v>
      </c>
      <c r="C44" s="119">
        <v>189.8</v>
      </c>
      <c r="D44" s="60"/>
      <c r="E44" s="331"/>
    </row>
    <row r="45" spans="1:5" s="56" customFormat="1" ht="12.75" customHeight="1" hidden="1">
      <c r="A45" s="127" t="s">
        <v>369</v>
      </c>
      <c r="B45" s="268" t="s">
        <v>239</v>
      </c>
      <c r="C45" s="119">
        <v>0</v>
      </c>
      <c r="D45" s="60"/>
      <c r="E45" s="331"/>
    </row>
    <row r="46" spans="1:5" s="56" customFormat="1" ht="12.75" customHeight="1" hidden="1">
      <c r="A46" s="127" t="s">
        <v>371</v>
      </c>
      <c r="B46" s="268" t="s">
        <v>219</v>
      </c>
      <c r="C46" s="119">
        <v>0</v>
      </c>
      <c r="D46" s="60"/>
      <c r="E46" s="331"/>
    </row>
    <row r="47" spans="1:5" s="56" customFormat="1" ht="12.75" customHeight="1" hidden="1">
      <c r="A47" s="127" t="s">
        <v>372</v>
      </c>
      <c r="B47" s="268" t="s">
        <v>220</v>
      </c>
      <c r="C47" s="119">
        <v>0</v>
      </c>
      <c r="D47" s="60"/>
      <c r="E47" s="331"/>
    </row>
    <row r="48" spans="1:5" s="56" customFormat="1" ht="12.75" customHeight="1" hidden="1">
      <c r="A48" s="127" t="s">
        <v>373</v>
      </c>
      <c r="B48" s="268" t="s">
        <v>293</v>
      </c>
      <c r="C48" s="119">
        <v>0</v>
      </c>
      <c r="D48" s="60"/>
      <c r="E48" s="331"/>
    </row>
    <row r="49" spans="1:5" s="56" customFormat="1" ht="12.75" customHeight="1" hidden="1">
      <c r="A49" s="127" t="s">
        <v>374</v>
      </c>
      <c r="B49" s="268" t="s">
        <v>305</v>
      </c>
      <c r="C49" s="119">
        <v>9326.641</v>
      </c>
      <c r="D49" s="60"/>
      <c r="E49" s="331"/>
    </row>
    <row r="50" spans="1:5" s="33" customFormat="1" ht="15.75" customHeight="1">
      <c r="A50" s="126" t="s">
        <v>238</v>
      </c>
      <c r="B50" s="266" t="s">
        <v>256</v>
      </c>
      <c r="C50" s="130">
        <v>7599.995500000001</v>
      </c>
      <c r="D50" s="57" t="e">
        <f>+D51+D52+D53</f>
        <v>#REF!</v>
      </c>
      <c r="E50" s="52" t="e">
        <f>+C50-D50</f>
        <v>#REF!</v>
      </c>
    </row>
    <row r="51" spans="1:5" s="17" customFormat="1" ht="12.75" customHeight="1">
      <c r="A51" s="127" t="s">
        <v>263</v>
      </c>
      <c r="B51" s="266" t="s">
        <v>235</v>
      </c>
      <c r="C51" s="119">
        <v>0</v>
      </c>
      <c r="D51" s="59" t="e">
        <f>+#REF!*6+#REF!*6</f>
        <v>#REF!</v>
      </c>
      <c r="E51" s="52" t="e">
        <f>+C51-D51</f>
        <v>#REF!</v>
      </c>
    </row>
    <row r="52" spans="1:5" s="17" customFormat="1" ht="12.75" customHeight="1">
      <c r="A52" s="127" t="s">
        <v>264</v>
      </c>
      <c r="B52" s="266" t="s">
        <v>180</v>
      </c>
      <c r="C52" s="119">
        <v>0</v>
      </c>
      <c r="D52" s="59" t="e">
        <f>+#REF!*6+#REF!*6</f>
        <v>#REF!</v>
      </c>
      <c r="E52" s="52" t="e">
        <f>+C52-D52</f>
        <v>#REF!</v>
      </c>
    </row>
    <row r="53" spans="1:5" s="17" customFormat="1" ht="12.75" customHeight="1">
      <c r="A53" s="127" t="s">
        <v>265</v>
      </c>
      <c r="B53" s="266" t="s">
        <v>236</v>
      </c>
      <c r="C53" s="119">
        <v>7599.995500000001</v>
      </c>
      <c r="D53" s="59" t="e">
        <f>+#REF!*6+#REF!*6</f>
        <v>#REF!</v>
      </c>
      <c r="E53" s="52" t="e">
        <f>+C53-D53</f>
        <v>#REF!</v>
      </c>
    </row>
    <row r="54" spans="1:5" s="36" customFormat="1" ht="12.75" customHeight="1" hidden="1">
      <c r="A54" s="298" t="s">
        <v>266</v>
      </c>
      <c r="B54" s="272" t="s">
        <v>378</v>
      </c>
      <c r="C54" s="95">
        <v>2383.1555000000003</v>
      </c>
      <c r="D54" s="113"/>
      <c r="E54" s="113"/>
    </row>
    <row r="55" spans="1:5" s="36" customFormat="1" ht="12.75" customHeight="1" hidden="1">
      <c r="A55" s="298" t="s">
        <v>267</v>
      </c>
      <c r="B55" s="273" t="s">
        <v>280</v>
      </c>
      <c r="C55" s="95">
        <v>0</v>
      </c>
      <c r="D55" s="113"/>
      <c r="E55" s="113"/>
    </row>
    <row r="56" spans="1:5" s="36" customFormat="1" ht="12.75" customHeight="1" hidden="1">
      <c r="A56" s="298" t="s">
        <v>268</v>
      </c>
      <c r="B56" s="273" t="s">
        <v>281</v>
      </c>
      <c r="C56" s="95">
        <v>0</v>
      </c>
      <c r="D56" s="113"/>
      <c r="E56" s="113"/>
    </row>
    <row r="57" spans="1:5" s="36" customFormat="1" ht="12.75" customHeight="1" hidden="1">
      <c r="A57" s="298" t="s">
        <v>269</v>
      </c>
      <c r="B57" s="274" t="s">
        <v>282</v>
      </c>
      <c r="C57" s="95">
        <v>5216.84</v>
      </c>
      <c r="D57" s="113"/>
      <c r="E57" s="113"/>
    </row>
    <row r="58" spans="1:5" s="36" customFormat="1" ht="12.75" customHeight="1" hidden="1">
      <c r="A58" s="298" t="s">
        <v>270</v>
      </c>
      <c r="B58" s="274" t="s">
        <v>283</v>
      </c>
      <c r="C58" s="95">
        <v>0</v>
      </c>
      <c r="D58" s="113"/>
      <c r="E58" s="113"/>
    </row>
    <row r="59" spans="1:5" s="33" customFormat="1" ht="15.75" customHeight="1">
      <c r="A59" s="126" t="s">
        <v>179</v>
      </c>
      <c r="B59" s="266" t="s">
        <v>271</v>
      </c>
      <c r="C59" s="130">
        <v>199463.94</v>
      </c>
      <c r="D59" s="330"/>
      <c r="E59" s="330"/>
    </row>
    <row r="60" spans="1:5" s="41" customFormat="1" ht="17.25" customHeight="1">
      <c r="A60" s="39" t="s">
        <v>181</v>
      </c>
      <c r="B60" s="264" t="s">
        <v>206</v>
      </c>
      <c r="C60" s="46">
        <v>61216.518000000004</v>
      </c>
      <c r="D60" s="58" t="e">
        <f>+#REF!*6+#REF!*6</f>
        <v>#REF!</v>
      </c>
      <c r="E60" s="52" t="e">
        <f>+C60-D60</f>
        <v>#REF!</v>
      </c>
    </row>
    <row r="61" spans="1:5" s="41" customFormat="1" ht="24.75" customHeight="1">
      <c r="A61" s="39" t="s">
        <v>187</v>
      </c>
      <c r="B61" s="264" t="s">
        <v>200</v>
      </c>
      <c r="C61" s="46">
        <v>32803.98</v>
      </c>
      <c r="D61" s="58" t="e">
        <f>+#REF!*6+#REF!*6</f>
        <v>#REF!</v>
      </c>
      <c r="E61" s="52" t="e">
        <f>+C61-D61</f>
        <v>#REF!</v>
      </c>
    </row>
    <row r="62" spans="1:5" s="42" customFormat="1" ht="12">
      <c r="A62" s="53" t="s">
        <v>190</v>
      </c>
      <c r="B62" s="109" t="s">
        <v>132</v>
      </c>
      <c r="C62" s="52">
        <v>671401.1628383964</v>
      </c>
      <c r="D62" s="52" t="e">
        <f>+D9+D17+D22+D28+D31+D60+D61</f>
        <v>#REF!</v>
      </c>
      <c r="E62" s="52" t="e">
        <f>+C62-D62</f>
        <v>#REF!</v>
      </c>
    </row>
    <row r="63" spans="1:5" s="42" customFormat="1" ht="12">
      <c r="A63" s="53" t="s">
        <v>191</v>
      </c>
      <c r="B63" s="109" t="s">
        <v>299</v>
      </c>
      <c r="C63" s="52">
        <v>216580.3765</v>
      </c>
      <c r="D63" s="55"/>
      <c r="E63" s="55"/>
    </row>
    <row r="64" spans="1:5" s="42" customFormat="1" ht="27" customHeight="1">
      <c r="A64" s="43" t="s">
        <v>193</v>
      </c>
      <c r="B64" s="40" t="s">
        <v>207</v>
      </c>
      <c r="C64" s="124">
        <v>0</v>
      </c>
      <c r="D64" s="55"/>
      <c r="E64" s="55"/>
    </row>
    <row r="65" spans="1:5" s="42" customFormat="1" ht="24" customHeight="1" thickBot="1">
      <c r="A65" s="53" t="s">
        <v>194</v>
      </c>
      <c r="B65" s="279" t="s">
        <v>3</v>
      </c>
      <c r="C65" s="323">
        <v>887981.5393383964</v>
      </c>
      <c r="D65" s="256" t="e">
        <f>+#REF!*6+#REF!*6</f>
        <v>#REF!</v>
      </c>
      <c r="E65" s="52" t="e">
        <f>+C65-D65</f>
        <v>#REF!</v>
      </c>
    </row>
    <row r="66" spans="1:5" s="42" customFormat="1" ht="17.25" customHeight="1" thickBot="1">
      <c r="A66" s="43" t="s">
        <v>195</v>
      </c>
      <c r="B66" s="281" t="s">
        <v>185</v>
      </c>
      <c r="C66" s="206">
        <v>-192706</v>
      </c>
      <c r="D66" s="98"/>
      <c r="E66" s="55"/>
    </row>
    <row r="67" spans="1:5" s="41" customFormat="1" ht="21.75" customHeight="1">
      <c r="A67" s="43" t="s">
        <v>196</v>
      </c>
      <c r="B67" s="281" t="s">
        <v>300</v>
      </c>
      <c r="C67" s="260">
        <v>705386.55</v>
      </c>
      <c r="D67" s="74" t="e">
        <f>+D68+D69</f>
        <v>#REF!</v>
      </c>
      <c r="E67" s="74"/>
    </row>
    <row r="68" spans="1:5" s="72" customFormat="1" ht="14.25" customHeight="1" hidden="1">
      <c r="A68" s="128" t="s">
        <v>285</v>
      </c>
      <c r="B68" s="44" t="s">
        <v>284</v>
      </c>
      <c r="C68" s="119">
        <v>705386.55</v>
      </c>
      <c r="D68" s="71" t="e">
        <f>+#REF!*#REF!*6+#REF!*#REF!*6</f>
        <v>#REF!</v>
      </c>
      <c r="E68" s="86" t="e">
        <f>+C68-D68</f>
        <v>#REF!</v>
      </c>
    </row>
    <row r="69" spans="1:5" s="73" customFormat="1" ht="14.25" customHeight="1" hidden="1">
      <c r="A69" s="128" t="s">
        <v>286</v>
      </c>
      <c r="B69" s="44" t="s">
        <v>289</v>
      </c>
      <c r="C69" s="119">
        <v>0</v>
      </c>
      <c r="D69" s="71" t="e">
        <f>+#REF!*#REF!*6+#REF!*#REF!*6</f>
        <v>#REF!</v>
      </c>
      <c r="E69" s="71"/>
    </row>
    <row r="70" spans="1:5" s="41" customFormat="1" ht="21" customHeight="1" thickBot="1">
      <c r="A70" s="43" t="s">
        <v>197</v>
      </c>
      <c r="B70" s="281" t="s">
        <v>366</v>
      </c>
      <c r="C70" s="118">
        <v>677711.78</v>
      </c>
      <c r="D70" s="77"/>
      <c r="E70" s="77"/>
    </row>
    <row r="71" spans="1:5" s="45" customFormat="1" ht="15" customHeight="1" hidden="1">
      <c r="A71" s="128" t="s">
        <v>287</v>
      </c>
      <c r="B71" s="44" t="s">
        <v>284</v>
      </c>
      <c r="C71" s="261">
        <v>677711.78</v>
      </c>
      <c r="D71" s="65"/>
      <c r="E71" s="55"/>
    </row>
    <row r="72" spans="1:5" s="45" customFormat="1" ht="15" customHeight="1" hidden="1" thickBot="1">
      <c r="A72" s="128" t="s">
        <v>288</v>
      </c>
      <c r="B72" s="44" t="s">
        <v>289</v>
      </c>
      <c r="C72" s="262">
        <v>0</v>
      </c>
      <c r="D72" s="65"/>
      <c r="E72" s="55"/>
    </row>
    <row r="73" spans="1:5" s="42" customFormat="1" ht="30.75" customHeight="1" thickBot="1">
      <c r="A73" s="39" t="s">
        <v>198</v>
      </c>
      <c r="B73" s="282" t="s">
        <v>303</v>
      </c>
      <c r="C73" s="207">
        <v>-402975.75933839637</v>
      </c>
      <c r="D73" s="98"/>
      <c r="E73" s="55"/>
    </row>
    <row r="74" spans="1:5" s="8" customFormat="1" ht="16.5" customHeight="1">
      <c r="A74" s="258"/>
      <c r="B74" s="259" t="s">
        <v>199</v>
      </c>
      <c r="C74" s="129"/>
      <c r="D74" s="66"/>
      <c r="E74" s="66"/>
    </row>
    <row r="75" spans="1:5" s="8" customFormat="1" ht="15.75" customHeight="1">
      <c r="A75" s="132"/>
      <c r="B75" s="133" t="s">
        <v>177</v>
      </c>
      <c r="C75" s="31">
        <v>1011454.19</v>
      </c>
      <c r="D75" s="66"/>
      <c r="E75" s="66"/>
    </row>
    <row r="76" spans="1:5" s="10" customFormat="1" ht="12" customHeight="1" hidden="1">
      <c r="A76" s="29"/>
      <c r="B76" s="6" t="s">
        <v>208</v>
      </c>
      <c r="C76" s="31">
        <v>590474.32</v>
      </c>
      <c r="D76" s="67"/>
      <c r="E76" s="67"/>
    </row>
    <row r="77" spans="1:5" s="10" customFormat="1" ht="12" customHeight="1" hidden="1">
      <c r="A77" s="29"/>
      <c r="B77" s="6" t="s">
        <v>209</v>
      </c>
      <c r="C77" s="31">
        <v>67629.34</v>
      </c>
      <c r="D77" s="67">
        <v>158035.4</v>
      </c>
      <c r="E77" s="67"/>
    </row>
    <row r="78" spans="1:5" s="10" customFormat="1" ht="12" customHeight="1" hidden="1">
      <c r="A78" s="29"/>
      <c r="B78" s="6" t="s">
        <v>210</v>
      </c>
      <c r="C78" s="31">
        <v>256723.65</v>
      </c>
      <c r="D78" s="67"/>
      <c r="E78" s="67"/>
    </row>
    <row r="79" spans="1:5" s="10" customFormat="1" ht="12" customHeight="1" hidden="1">
      <c r="A79" s="29"/>
      <c r="B79" s="6" t="s">
        <v>133</v>
      </c>
      <c r="C79" s="31">
        <v>-6160.01</v>
      </c>
      <c r="D79" s="67"/>
      <c r="E79" s="67"/>
    </row>
    <row r="80" spans="1:5" s="10" customFormat="1" ht="12" customHeight="1" hidden="1">
      <c r="A80" s="29"/>
      <c r="B80" s="6" t="s">
        <v>211</v>
      </c>
      <c r="C80" s="31">
        <v>102786.89</v>
      </c>
      <c r="D80" s="67"/>
      <c r="E80" s="67"/>
    </row>
    <row r="81" spans="1:5" s="47" customFormat="1" ht="19.5" customHeight="1">
      <c r="A81" s="85"/>
      <c r="B81" s="193" t="s">
        <v>134</v>
      </c>
      <c r="C81" s="46">
        <v>1716840.74</v>
      </c>
      <c r="D81" s="69"/>
      <c r="E81" s="69"/>
    </row>
    <row r="82" spans="1:5" s="10" customFormat="1" ht="5.25" customHeight="1">
      <c r="A82" s="29"/>
      <c r="B82" s="6"/>
      <c r="C82" s="31"/>
      <c r="D82" s="67"/>
      <c r="E82" s="67"/>
    </row>
    <row r="83" spans="1:5" s="47" customFormat="1" ht="15.75" customHeight="1">
      <c r="A83" s="134"/>
      <c r="B83" s="133" t="s">
        <v>178</v>
      </c>
      <c r="C83" s="31">
        <v>921878.23</v>
      </c>
      <c r="D83" s="69"/>
      <c r="E83" s="69"/>
    </row>
    <row r="84" spans="1:5" s="10" customFormat="1" ht="12" customHeight="1" hidden="1">
      <c r="A84" s="29"/>
      <c r="B84" s="6" t="s">
        <v>208</v>
      </c>
      <c r="C84" s="31">
        <v>564982.62</v>
      </c>
      <c r="D84" s="67"/>
      <c r="E84" s="67"/>
    </row>
    <row r="85" spans="1:5" s="10" customFormat="1" ht="12" customHeight="1" hidden="1">
      <c r="A85" s="29"/>
      <c r="B85" s="6" t="s">
        <v>209</v>
      </c>
      <c r="C85" s="31">
        <v>58659.3</v>
      </c>
      <c r="D85" s="67"/>
      <c r="E85" s="67"/>
    </row>
    <row r="86" spans="1:5" s="10" customFormat="1" ht="12" customHeight="1" hidden="1">
      <c r="A86" s="29"/>
      <c r="B86" s="6" t="s">
        <v>210</v>
      </c>
      <c r="C86" s="31">
        <v>216579.76</v>
      </c>
      <c r="D86" s="67"/>
      <c r="E86" s="67"/>
    </row>
    <row r="87" spans="1:5" s="10" customFormat="1" ht="12" customHeight="1" hidden="1">
      <c r="A87" s="29"/>
      <c r="B87" s="6" t="s">
        <v>133</v>
      </c>
      <c r="C87" s="31">
        <v>-6020</v>
      </c>
      <c r="D87" s="67"/>
      <c r="E87" s="67"/>
    </row>
    <row r="88" spans="1:5" s="10" customFormat="1" ht="12" customHeight="1" hidden="1">
      <c r="A88" s="29"/>
      <c r="B88" s="6" t="s">
        <v>211</v>
      </c>
      <c r="C88" s="31">
        <v>87676.55</v>
      </c>
      <c r="D88" s="67"/>
      <c r="E88" s="67"/>
    </row>
    <row r="89" spans="1:5" s="47" customFormat="1" ht="21.75" customHeight="1">
      <c r="A89" s="85"/>
      <c r="B89" s="193" t="s">
        <v>135</v>
      </c>
      <c r="C89" s="46">
        <v>1599590.01</v>
      </c>
      <c r="D89" s="69"/>
      <c r="E89" s="69"/>
    </row>
    <row r="90" spans="1:5" s="10" customFormat="1" ht="12" customHeight="1">
      <c r="A90" s="29"/>
      <c r="B90" s="15" t="s">
        <v>136</v>
      </c>
      <c r="C90" s="212">
        <v>0.9317055290754577</v>
      </c>
      <c r="D90" s="67"/>
      <c r="E90" s="67"/>
    </row>
    <row r="91" spans="1:5" s="9" customFormat="1" ht="15.75" customHeight="1">
      <c r="A91" s="12"/>
      <c r="B91" s="193" t="s">
        <v>301</v>
      </c>
      <c r="C91" s="105">
        <v>117250.73</v>
      </c>
      <c r="D91" s="68"/>
      <c r="E91" s="68"/>
    </row>
    <row r="92" spans="1:5" s="10" customFormat="1" ht="15.75" customHeight="1">
      <c r="A92" s="29"/>
      <c r="B92" s="278" t="s">
        <v>97</v>
      </c>
      <c r="C92" s="332">
        <v>89575.95999999985</v>
      </c>
      <c r="D92" s="67"/>
      <c r="E92" s="67"/>
    </row>
    <row r="93" spans="1:5" s="10" customFormat="1" ht="15.75" customHeight="1">
      <c r="A93" s="29"/>
      <c r="B93" s="278" t="s">
        <v>96</v>
      </c>
      <c r="C93" s="118">
        <v>27674.77</v>
      </c>
      <c r="D93" s="67"/>
      <c r="E93" s="67"/>
    </row>
    <row r="94" spans="1:10" s="10" customFormat="1" ht="19.5" customHeight="1">
      <c r="A94" s="316"/>
      <c r="B94" s="325"/>
      <c r="C94" s="140"/>
      <c r="D94" s="326"/>
      <c r="E94" s="326"/>
      <c r="F94" s="473" t="s">
        <v>273</v>
      </c>
      <c r="G94" s="473"/>
      <c r="H94" s="473"/>
      <c r="I94" s="473"/>
      <c r="J94" s="473"/>
    </row>
    <row r="95" spans="1:10" s="47" customFormat="1" ht="25.5" customHeight="1">
      <c r="A95" s="306"/>
      <c r="B95" s="140"/>
      <c r="C95" s="139"/>
      <c r="D95" s="306"/>
      <c r="E95" s="306"/>
      <c r="F95" s="160"/>
      <c r="G95" s="473" t="str">
        <f>+B2</f>
        <v> ул. Чепецкая, д. 9а</v>
      </c>
      <c r="H95" s="473"/>
      <c r="I95" s="473"/>
      <c r="J95" s="160"/>
    </row>
    <row r="96" spans="1:10" s="96" customFormat="1" ht="18.75" customHeight="1">
      <c r="A96" s="307"/>
      <c r="B96" s="141"/>
      <c r="C96" s="141"/>
      <c r="D96" s="307"/>
      <c r="E96" s="307"/>
      <c r="F96" s="386" t="s">
        <v>278</v>
      </c>
      <c r="G96" s="386"/>
      <c r="H96" s="386"/>
      <c r="I96" s="386"/>
      <c r="J96" s="386"/>
    </row>
    <row r="97" spans="1:10" s="96" customFormat="1" ht="8.25" customHeight="1" thickBot="1">
      <c r="A97" s="307"/>
      <c r="B97" s="141"/>
      <c r="C97" s="141"/>
      <c r="D97" s="307"/>
      <c r="E97" s="307"/>
      <c r="F97" s="162"/>
      <c r="G97" s="162"/>
      <c r="H97" s="162"/>
      <c r="I97" s="162"/>
      <c r="J97" s="162"/>
    </row>
    <row r="98" spans="1:10" s="96" customFormat="1" ht="15" customHeight="1">
      <c r="A98" s="307"/>
      <c r="B98" s="141"/>
      <c r="C98" s="141"/>
      <c r="D98" s="307"/>
      <c r="E98" s="307"/>
      <c r="F98" s="475" t="s">
        <v>127</v>
      </c>
      <c r="G98" s="476"/>
      <c r="H98" s="476"/>
      <c r="I98" s="476"/>
      <c r="J98" s="477"/>
    </row>
    <row r="99" spans="1:10" s="96" customFormat="1" ht="15" customHeight="1">
      <c r="A99" s="316"/>
      <c r="B99" s="141"/>
      <c r="C99" s="141"/>
      <c r="D99" s="307"/>
      <c r="E99" s="307"/>
      <c r="F99" s="478" t="s">
        <v>1</v>
      </c>
      <c r="G99" s="479"/>
      <c r="H99" s="479"/>
      <c r="I99" s="479"/>
      <c r="J99" s="480"/>
    </row>
    <row r="100" spans="1:10" s="96" customFormat="1" ht="15" customHeight="1">
      <c r="A100" s="316"/>
      <c r="B100" s="141"/>
      <c r="C100" s="141"/>
      <c r="D100" s="307"/>
      <c r="E100" s="307"/>
      <c r="F100" s="469" t="s">
        <v>128</v>
      </c>
      <c r="G100" s="470"/>
      <c r="H100" s="470"/>
      <c r="I100" s="470"/>
      <c r="J100" s="471"/>
    </row>
    <row r="101" spans="1:10" s="96" customFormat="1" ht="15" customHeight="1">
      <c r="A101" s="316"/>
      <c r="B101" s="307"/>
      <c r="C101" s="141"/>
      <c r="D101" s="307"/>
      <c r="E101" s="307"/>
      <c r="F101" s="469" t="s">
        <v>87</v>
      </c>
      <c r="G101" s="470"/>
      <c r="H101" s="470"/>
      <c r="I101" s="470"/>
      <c r="J101" s="471"/>
    </row>
    <row r="102" spans="1:10" s="47" customFormat="1" ht="15" customHeight="1">
      <c r="A102" s="324"/>
      <c r="B102" s="325"/>
      <c r="C102" s="139"/>
      <c r="D102" s="306"/>
      <c r="E102" s="306"/>
      <c r="F102" s="469" t="s">
        <v>88</v>
      </c>
      <c r="G102" s="470"/>
      <c r="H102" s="470"/>
      <c r="I102" s="470"/>
      <c r="J102" s="471"/>
    </row>
    <row r="103" spans="1:10" ht="15" customHeight="1">
      <c r="A103" s="312"/>
      <c r="B103" s="146"/>
      <c r="C103" s="146"/>
      <c r="D103" s="146"/>
      <c r="E103" s="146"/>
      <c r="F103" s="469" t="s">
        <v>336</v>
      </c>
      <c r="G103" s="470"/>
      <c r="H103" s="470"/>
      <c r="I103" s="470"/>
      <c r="J103" s="471"/>
    </row>
    <row r="104" spans="1:10" s="7" customFormat="1" ht="15" customHeight="1">
      <c r="A104" s="440"/>
      <c r="B104" s="440"/>
      <c r="C104" s="116"/>
      <c r="D104" s="317"/>
      <c r="E104" s="317"/>
      <c r="F104" s="469" t="s">
        <v>333</v>
      </c>
      <c r="G104" s="470"/>
      <c r="H104" s="470"/>
      <c r="I104" s="470"/>
      <c r="J104" s="471"/>
    </row>
    <row r="105" spans="1:10" s="7" customFormat="1" ht="15" customHeight="1">
      <c r="A105" s="439"/>
      <c r="B105" s="439"/>
      <c r="C105" s="116"/>
      <c r="D105" s="317"/>
      <c r="E105" s="317"/>
      <c r="F105" s="469" t="s">
        <v>309</v>
      </c>
      <c r="G105" s="470"/>
      <c r="H105" s="470"/>
      <c r="I105" s="470"/>
      <c r="J105" s="471"/>
    </row>
    <row r="106" spans="6:10" ht="15" customHeight="1">
      <c r="F106" s="469" t="s">
        <v>319</v>
      </c>
      <c r="G106" s="470"/>
      <c r="H106" s="470"/>
      <c r="I106" s="470"/>
      <c r="J106" s="471"/>
    </row>
    <row r="107" spans="6:10" ht="15" customHeight="1" thickBot="1">
      <c r="F107" s="458" t="s">
        <v>215</v>
      </c>
      <c r="G107" s="459"/>
      <c r="H107" s="459"/>
      <c r="I107" s="459"/>
      <c r="J107" s="460"/>
    </row>
    <row r="108" spans="6:10" ht="15" customHeight="1">
      <c r="F108" s="149"/>
      <c r="G108" s="131"/>
      <c r="H108" s="148"/>
      <c r="I108" s="148"/>
      <c r="J108" s="148"/>
    </row>
    <row r="109" spans="6:10" ht="15" customHeight="1" thickBot="1">
      <c r="F109" s="149"/>
      <c r="G109" s="131"/>
      <c r="H109" s="148"/>
      <c r="I109" s="148"/>
      <c r="J109" s="148"/>
    </row>
    <row r="110" spans="6:10" ht="25.5" customHeight="1" thickBot="1">
      <c r="F110" s="392" t="s">
        <v>5</v>
      </c>
      <c r="G110" s="393"/>
      <c r="H110" s="393"/>
      <c r="I110" s="393"/>
      <c r="J110" s="394"/>
    </row>
    <row r="111" spans="6:10" ht="25.5" customHeight="1" thickBot="1">
      <c r="F111" s="234" t="s">
        <v>212</v>
      </c>
      <c r="G111" s="461" t="s">
        <v>137</v>
      </c>
      <c r="H111" s="462"/>
      <c r="I111" s="463" t="s">
        <v>291</v>
      </c>
      <c r="J111" s="464"/>
    </row>
    <row r="112" spans="6:10" ht="13.5" thickTop="1">
      <c r="F112" s="97">
        <v>22</v>
      </c>
      <c r="G112" s="481">
        <v>59</v>
      </c>
      <c r="H112" s="482"/>
      <c r="I112" s="428">
        <v>491825.6</v>
      </c>
      <c r="J112" s="419"/>
    </row>
    <row r="113" spans="6:10" ht="12.75">
      <c r="F113" s="97" t="s">
        <v>161</v>
      </c>
      <c r="G113" s="441">
        <v>59</v>
      </c>
      <c r="H113" s="441"/>
      <c r="I113" s="430">
        <v>105630.33</v>
      </c>
      <c r="J113" s="421"/>
    </row>
    <row r="114" spans="6:10" ht="12.75">
      <c r="F114" s="97">
        <v>40</v>
      </c>
      <c r="G114" s="413">
        <v>3</v>
      </c>
      <c r="H114" s="429"/>
      <c r="I114" s="430">
        <v>8878.59</v>
      </c>
      <c r="J114" s="421"/>
    </row>
    <row r="115" spans="6:10" ht="12.75">
      <c r="F115" s="94" t="s">
        <v>155</v>
      </c>
      <c r="G115" s="413">
        <v>21</v>
      </c>
      <c r="H115" s="429"/>
      <c r="I115" s="430">
        <v>50349.3</v>
      </c>
      <c r="J115" s="421"/>
    </row>
    <row r="116" spans="6:10" ht="12.75">
      <c r="F116" s="94" t="s">
        <v>162</v>
      </c>
      <c r="G116" s="413">
        <v>20</v>
      </c>
      <c r="H116" s="429"/>
      <c r="I116" s="430">
        <v>14072.01</v>
      </c>
      <c r="J116" s="421"/>
    </row>
    <row r="117" spans="6:10" ht="12.75">
      <c r="F117" s="94"/>
      <c r="G117" s="431"/>
      <c r="H117" s="432"/>
      <c r="I117" s="430"/>
      <c r="J117" s="421"/>
    </row>
    <row r="118" spans="6:10" ht="12.75">
      <c r="F118" s="97"/>
      <c r="G118" s="431"/>
      <c r="H118" s="432"/>
      <c r="I118" s="430"/>
      <c r="J118" s="421"/>
    </row>
    <row r="119" spans="6:10" ht="12.75">
      <c r="F119" s="94"/>
      <c r="G119" s="456"/>
      <c r="H119" s="457"/>
      <c r="I119" s="454"/>
      <c r="J119" s="455"/>
    </row>
    <row r="120" spans="6:10" ht="12.75">
      <c r="F120" s="94"/>
      <c r="G120" s="485"/>
      <c r="H120" s="487"/>
      <c r="I120" s="485"/>
      <c r="J120" s="486"/>
    </row>
    <row r="121" spans="6:10" ht="13.5" thickBot="1">
      <c r="F121" s="94"/>
      <c r="G121" s="483"/>
      <c r="H121" s="488"/>
      <c r="I121" s="483"/>
      <c r="J121" s="484"/>
    </row>
    <row r="122" spans="6:10" ht="13.5" thickBot="1">
      <c r="F122" s="161"/>
      <c r="G122" s="167" t="s">
        <v>213</v>
      </c>
      <c r="H122" s="164"/>
      <c r="I122" s="452">
        <f>SUM(I112:I121)</f>
        <v>670755.83</v>
      </c>
      <c r="J122" s="453"/>
    </row>
    <row r="123" spans="6:10" ht="12.75">
      <c r="F123" s="123"/>
      <c r="G123" s="2"/>
      <c r="H123" s="2"/>
      <c r="I123" s="2"/>
      <c r="J123" s="2"/>
    </row>
    <row r="124" ht="12.75">
      <c r="F124" s="120"/>
    </row>
    <row r="125" spans="6:10" ht="19.5" customHeight="1">
      <c r="F125" s="386" t="s">
        <v>370</v>
      </c>
      <c r="G125" s="386"/>
      <c r="H125" s="386"/>
      <c r="I125" s="386"/>
      <c r="J125" s="386"/>
    </row>
    <row r="126" spans="6:10" ht="8.25" customHeight="1" thickBot="1">
      <c r="F126" s="125"/>
      <c r="G126" s="115"/>
      <c r="H126" s="115"/>
      <c r="I126" s="115"/>
      <c r="J126" s="115"/>
    </row>
    <row r="127" spans="6:10" ht="19.5" customHeight="1">
      <c r="F127" s="381" t="s">
        <v>275</v>
      </c>
      <c r="G127" s="382"/>
      <c r="H127" s="382"/>
      <c r="I127" s="383"/>
      <c r="J127" s="202">
        <f>+C66</f>
        <v>-192706</v>
      </c>
    </row>
    <row r="128" spans="6:10" ht="60" customHeight="1" thickBot="1">
      <c r="F128" s="184" t="s">
        <v>274</v>
      </c>
      <c r="G128" s="182" t="s">
        <v>173</v>
      </c>
      <c r="H128" s="183" t="s">
        <v>169</v>
      </c>
      <c r="I128" s="182" t="s">
        <v>171</v>
      </c>
      <c r="J128" s="192" t="s">
        <v>304</v>
      </c>
    </row>
    <row r="129" spans="6:10" ht="15.75" customHeight="1" thickTop="1">
      <c r="F129" s="153" t="s">
        <v>276</v>
      </c>
      <c r="G129" s="198">
        <f>+C67</f>
        <v>705386.55</v>
      </c>
      <c r="H129" s="198">
        <f>+C70</f>
        <v>677711.78</v>
      </c>
      <c r="I129" s="198">
        <f>+C65</f>
        <v>887981.5393383964</v>
      </c>
      <c r="J129" s="199">
        <f>+H129-I129</f>
        <v>-210269.75933839637</v>
      </c>
    </row>
    <row r="130" spans="6:10" ht="15.75" customHeight="1">
      <c r="F130" s="229" t="s">
        <v>170</v>
      </c>
      <c r="G130" s="230"/>
      <c r="H130" s="195">
        <f>+H129/G129</f>
        <v>0.9607665187265053</v>
      </c>
      <c r="I130" s="195">
        <f>+I129/G129</f>
        <v>1.2588580535571543</v>
      </c>
      <c r="J130" s="92"/>
    </row>
    <row r="131" spans="6:10" ht="15.75" customHeight="1">
      <c r="F131" s="154" t="s">
        <v>277</v>
      </c>
      <c r="G131" s="200">
        <f>+C75</f>
        <v>1011454.19</v>
      </c>
      <c r="H131" s="200">
        <f>+C83</f>
        <v>921878.23</v>
      </c>
      <c r="I131" s="200">
        <v>999073.36</v>
      </c>
      <c r="J131" s="199">
        <f>+H131-I131</f>
        <v>-77195.13</v>
      </c>
    </row>
    <row r="132" spans="6:10" ht="15.75" customHeight="1" thickBot="1">
      <c r="F132" s="231" t="s">
        <v>170</v>
      </c>
      <c r="G132" s="232"/>
      <c r="H132" s="196">
        <f>+H131/G131</f>
        <v>0.9114384409243488</v>
      </c>
      <c r="I132" s="196">
        <f>+I131/H131</f>
        <v>1.083736796778464</v>
      </c>
      <c r="J132" s="197"/>
    </row>
    <row r="133" spans="6:10" ht="15.75" customHeight="1" thickBot="1">
      <c r="F133" s="185" t="s">
        <v>172</v>
      </c>
      <c r="G133" s="201">
        <f>+G131+G129</f>
        <v>1716840.74</v>
      </c>
      <c r="H133" s="201">
        <f>+H131+H129</f>
        <v>1599590.01</v>
      </c>
      <c r="I133" s="201">
        <f>+I131+I129</f>
        <v>1887054.8993383963</v>
      </c>
      <c r="J133" s="238">
        <f>+J131+J129</f>
        <v>-287464.8893383964</v>
      </c>
    </row>
    <row r="134" spans="6:10" ht="15.75" customHeight="1" thickBot="1">
      <c r="F134" s="405" t="s">
        <v>170</v>
      </c>
      <c r="G134" s="406"/>
      <c r="H134" s="188">
        <f>+H133/G133</f>
        <v>0.9317055290754576</v>
      </c>
      <c r="I134" s="188">
        <f>+I133/H133</f>
        <v>1.1797116058122896</v>
      </c>
      <c r="J134" s="186"/>
    </row>
    <row r="135" spans="6:10" ht="19.5" customHeight="1" thickBot="1">
      <c r="F135" s="358" t="s">
        <v>302</v>
      </c>
      <c r="G135" s="359"/>
      <c r="H135" s="359"/>
      <c r="I135" s="357"/>
      <c r="J135" s="203">
        <f>+J127+J133</f>
        <v>-480170.8893383964</v>
      </c>
    </row>
  </sheetData>
  <sheetProtection/>
  <mergeCells count="45">
    <mergeCell ref="A104:B104"/>
    <mergeCell ref="A105:B105"/>
    <mergeCell ref="A1:B1"/>
    <mergeCell ref="A3:B3"/>
    <mergeCell ref="F94:J94"/>
    <mergeCell ref="G95:I95"/>
    <mergeCell ref="F96:J96"/>
    <mergeCell ref="F98:J98"/>
    <mergeCell ref="F99:J99"/>
    <mergeCell ref="F100:J100"/>
    <mergeCell ref="F101:J101"/>
    <mergeCell ref="F102:J102"/>
    <mergeCell ref="F103:J103"/>
    <mergeCell ref="F104:J104"/>
    <mergeCell ref="F105:J105"/>
    <mergeCell ref="F106:J106"/>
    <mergeCell ref="F107:J107"/>
    <mergeCell ref="F110:J110"/>
    <mergeCell ref="G111:H111"/>
    <mergeCell ref="I111:J111"/>
    <mergeCell ref="G112:H112"/>
    <mergeCell ref="I112:J112"/>
    <mergeCell ref="G113:H113"/>
    <mergeCell ref="I113:J113"/>
    <mergeCell ref="G114:H114"/>
    <mergeCell ref="I114:J114"/>
    <mergeCell ref="G115:H115"/>
    <mergeCell ref="I115:J115"/>
    <mergeCell ref="G116:H116"/>
    <mergeCell ref="I116:J116"/>
    <mergeCell ref="G117:H117"/>
    <mergeCell ref="I117:J117"/>
    <mergeCell ref="G118:H118"/>
    <mergeCell ref="I118:J118"/>
    <mergeCell ref="G119:H119"/>
    <mergeCell ref="I119:J119"/>
    <mergeCell ref="G120:H120"/>
    <mergeCell ref="I120:J120"/>
    <mergeCell ref="F127:I127"/>
    <mergeCell ref="F134:G134"/>
    <mergeCell ref="F135:I135"/>
    <mergeCell ref="G121:H121"/>
    <mergeCell ref="I121:J121"/>
    <mergeCell ref="I122:J122"/>
    <mergeCell ref="F125:J125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73" sqref="E73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s="2" customFormat="1" ht="30.75" customHeight="1">
      <c r="A1" s="391" t="s">
        <v>176</v>
      </c>
      <c r="B1" s="391"/>
    </row>
    <row r="2" spans="1:2" s="22" customFormat="1" ht="15" customHeight="1">
      <c r="A2" s="318"/>
      <c r="B2" s="191" t="s">
        <v>340</v>
      </c>
    </row>
    <row r="3" spans="1:7" s="22" customFormat="1" ht="19.5" customHeight="1">
      <c r="A3" s="472" t="s">
        <v>201</v>
      </c>
      <c r="B3" s="472"/>
      <c r="D3" s="492"/>
      <c r="E3" s="492"/>
      <c r="F3" s="492"/>
      <c r="G3" s="492"/>
    </row>
    <row r="4" spans="1:3" s="22" customFormat="1" ht="15" customHeight="1">
      <c r="A4" s="337"/>
      <c r="B4" s="339" t="s">
        <v>164</v>
      </c>
      <c r="C4" s="341"/>
    </row>
    <row r="5" spans="1:3" s="3" customFormat="1" ht="55.5" customHeight="1">
      <c r="A5" s="263" t="s">
        <v>203</v>
      </c>
      <c r="B5" s="103" t="s">
        <v>192</v>
      </c>
      <c r="C5" s="210" t="s">
        <v>163</v>
      </c>
    </row>
    <row r="6" spans="1:3" s="38" customFormat="1" ht="20.25" customHeight="1">
      <c r="A6" s="258"/>
      <c r="B6" s="333" t="s">
        <v>296</v>
      </c>
      <c r="C6" s="304"/>
    </row>
    <row r="7" spans="1:3" s="41" customFormat="1" ht="16.5" customHeight="1">
      <c r="A7" s="39">
        <v>1</v>
      </c>
      <c r="B7" s="264" t="s">
        <v>382</v>
      </c>
      <c r="C7" s="204">
        <v>459518.972</v>
      </c>
    </row>
    <row r="8" spans="1:3" s="34" customFormat="1" ht="1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47258.761999999995</v>
      </c>
    </row>
    <row r="10" spans="1:3" s="16" customFormat="1" ht="15" customHeight="1" hidden="1">
      <c r="A10" s="127" t="s">
        <v>295</v>
      </c>
      <c r="B10" s="268" t="s">
        <v>377</v>
      </c>
      <c r="C10" s="119">
        <v>38793.772</v>
      </c>
    </row>
    <row r="11" spans="1:3" s="16" customFormat="1" ht="12.75" customHeight="1" hidden="1">
      <c r="A11" s="127" t="s">
        <v>221</v>
      </c>
      <c r="B11" s="270" t="s">
        <v>375</v>
      </c>
      <c r="C11" s="119">
        <v>4181.81</v>
      </c>
    </row>
    <row r="12" spans="1:3" s="16" customFormat="1" ht="12.75" customHeight="1" hidden="1">
      <c r="A12" s="127" t="s">
        <v>222</v>
      </c>
      <c r="B12" s="268" t="s">
        <v>218</v>
      </c>
      <c r="C12" s="119">
        <v>2064.44</v>
      </c>
    </row>
    <row r="13" spans="1:3" s="16" customFormat="1" ht="12.75" customHeight="1" hidden="1">
      <c r="A13" s="127" t="s">
        <v>223</v>
      </c>
      <c r="B13" s="268" t="s">
        <v>219</v>
      </c>
      <c r="C13" s="119">
        <v>281.67</v>
      </c>
    </row>
    <row r="14" spans="1:3" s="16" customFormat="1" ht="12.75" customHeight="1" hidden="1">
      <c r="A14" s="127" t="s">
        <v>224</v>
      </c>
      <c r="B14" s="268" t="s">
        <v>220</v>
      </c>
      <c r="C14" s="119">
        <v>21.99</v>
      </c>
    </row>
    <row r="15" spans="1:3" s="16" customFormat="1" ht="12.75" customHeight="1" hidden="1">
      <c r="A15" s="127" t="s">
        <v>225</v>
      </c>
      <c r="B15" s="268" t="s">
        <v>293</v>
      </c>
      <c r="C15" s="119">
        <v>1915.08</v>
      </c>
    </row>
    <row r="16" spans="1:3" s="16" customFormat="1" ht="12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54035.656</v>
      </c>
    </row>
    <row r="18" spans="1:3" s="16" customFormat="1" ht="12.75" customHeight="1" hidden="1">
      <c r="A18" s="127" t="s">
        <v>228</v>
      </c>
      <c r="B18" s="268" t="s">
        <v>229</v>
      </c>
      <c r="C18" s="119">
        <v>44381.176</v>
      </c>
    </row>
    <row r="19" spans="1:3" s="16" customFormat="1" ht="12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2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2.75" customHeight="1" hidden="1">
      <c r="A21" s="127" t="s">
        <v>294</v>
      </c>
      <c r="B21" s="268" t="s">
        <v>233</v>
      </c>
      <c r="C21" s="119">
        <v>9654.48</v>
      </c>
    </row>
    <row r="22" spans="1:3" s="33" customFormat="1" ht="15.75" customHeight="1">
      <c r="A22" s="126" t="s">
        <v>242</v>
      </c>
      <c r="B22" s="266" t="s">
        <v>205</v>
      </c>
      <c r="C22" s="130">
        <v>153672.504</v>
      </c>
    </row>
    <row r="23" spans="1:3" s="16" customFormat="1" ht="12.75" customHeight="1" hidden="1">
      <c r="A23" s="127" t="s">
        <v>243</v>
      </c>
      <c r="B23" s="268" t="s">
        <v>174</v>
      </c>
      <c r="C23" s="119">
        <v>126469.654</v>
      </c>
    </row>
    <row r="24" spans="1:3" s="16" customFormat="1" ht="12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2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2.75" customHeight="1" hidden="1">
      <c r="A26" s="127" t="s">
        <v>246</v>
      </c>
      <c r="B26" s="268" t="s">
        <v>297</v>
      </c>
      <c r="C26" s="119">
        <v>26708.85</v>
      </c>
    </row>
    <row r="27" spans="1:3" s="16" customFormat="1" ht="12.75" customHeight="1" hidden="1">
      <c r="A27" s="127" t="s">
        <v>247</v>
      </c>
      <c r="B27" s="268" t="s">
        <v>305</v>
      </c>
      <c r="C27" s="119">
        <v>494</v>
      </c>
    </row>
    <row r="28" spans="1:3" s="33" customFormat="1" ht="15.75" customHeight="1">
      <c r="A28" s="126" t="s">
        <v>248</v>
      </c>
      <c r="B28" s="343" t="s">
        <v>290</v>
      </c>
      <c r="C28" s="130">
        <v>99234.87</v>
      </c>
    </row>
    <row r="29" spans="1:3" s="16" customFormat="1" ht="12.75" customHeight="1" hidden="1">
      <c r="A29" s="127" t="s">
        <v>249</v>
      </c>
      <c r="B29" s="268" t="s">
        <v>188</v>
      </c>
      <c r="C29" s="119">
        <v>47602.5</v>
      </c>
    </row>
    <row r="30" spans="1:3" s="16" customFormat="1" ht="12.75" customHeight="1" hidden="1">
      <c r="A30" s="127" t="s">
        <v>250</v>
      </c>
      <c r="B30" s="268" t="s">
        <v>189</v>
      </c>
      <c r="C30" s="119">
        <v>29894.37</v>
      </c>
    </row>
    <row r="31" spans="1:3" s="33" customFormat="1" ht="15.75" customHeight="1">
      <c r="A31" s="126" t="s">
        <v>252</v>
      </c>
      <c r="B31" s="266" t="s">
        <v>251</v>
      </c>
      <c r="C31" s="355">
        <v>86270.18</v>
      </c>
    </row>
    <row r="32" spans="1:3" s="35" customFormat="1" ht="12.75" customHeight="1">
      <c r="A32" s="127" t="s">
        <v>253</v>
      </c>
      <c r="B32" s="343" t="s">
        <v>235</v>
      </c>
      <c r="C32" s="119">
        <v>0</v>
      </c>
    </row>
    <row r="33" spans="1:3" s="35" customFormat="1" ht="12.75" customHeight="1">
      <c r="A33" s="127" t="s">
        <v>254</v>
      </c>
      <c r="B33" s="343" t="s">
        <v>180</v>
      </c>
      <c r="C33" s="119">
        <v>7237.86</v>
      </c>
    </row>
    <row r="34" spans="1:3" s="35" customFormat="1" ht="12.75" customHeight="1">
      <c r="A34" s="127" t="s">
        <v>255</v>
      </c>
      <c r="B34" s="266" t="s">
        <v>236</v>
      </c>
      <c r="C34" s="119">
        <v>79032.32</v>
      </c>
    </row>
    <row r="35" spans="1:3" s="34" customFormat="1" ht="12.75" customHeight="1" hidden="1">
      <c r="A35" s="37" t="s">
        <v>257</v>
      </c>
      <c r="B35" s="272" t="s">
        <v>378</v>
      </c>
      <c r="C35" s="95">
        <v>4640</v>
      </c>
    </row>
    <row r="36" spans="1:3" s="34" customFormat="1" ht="12.75" customHeight="1" hidden="1">
      <c r="A36" s="37" t="s">
        <v>258</v>
      </c>
      <c r="B36" s="273" t="s">
        <v>280</v>
      </c>
      <c r="C36" s="95">
        <v>5023.25</v>
      </c>
    </row>
    <row r="37" spans="1:3" s="34" customFormat="1" ht="12.75" customHeight="1" hidden="1">
      <c r="A37" s="37" t="s">
        <v>260</v>
      </c>
      <c r="B37" s="273" t="s">
        <v>281</v>
      </c>
      <c r="C37" s="95">
        <v>64029.07</v>
      </c>
    </row>
    <row r="38" spans="1:3" s="34" customFormat="1" ht="12.75" customHeight="1" hidden="1">
      <c r="A38" s="37" t="s">
        <v>262</v>
      </c>
      <c r="B38" s="274" t="s">
        <v>282</v>
      </c>
      <c r="C38" s="95">
        <v>5340</v>
      </c>
    </row>
    <row r="39" spans="1:3" s="34" customFormat="1" ht="12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19047</v>
      </c>
    </row>
    <row r="41" spans="1:3" s="41" customFormat="1" ht="21" customHeight="1">
      <c r="A41" s="39" t="s">
        <v>234</v>
      </c>
      <c r="B41" s="264" t="s">
        <v>298</v>
      </c>
      <c r="C41" s="46">
        <v>50560.045</v>
      </c>
    </row>
    <row r="42" spans="1:3" s="33" customFormat="1" ht="24" customHeight="1">
      <c r="A42" s="126" t="s">
        <v>237</v>
      </c>
      <c r="B42" s="266" t="s">
        <v>279</v>
      </c>
      <c r="C42" s="130">
        <v>19724.605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3755.5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352.95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15616.154999999999</v>
      </c>
    </row>
    <row r="50" spans="1:3" s="33" customFormat="1" ht="15.75" customHeight="1">
      <c r="A50" s="126" t="s">
        <v>238</v>
      </c>
      <c r="B50" s="266" t="s">
        <v>256</v>
      </c>
      <c r="C50" s="130">
        <v>29758.44</v>
      </c>
    </row>
    <row r="51" spans="1:3" s="17" customFormat="1" ht="12.75" customHeight="1">
      <c r="A51" s="127" t="s">
        <v>263</v>
      </c>
      <c r="B51" s="266" t="s">
        <v>235</v>
      </c>
      <c r="C51" s="119">
        <v>0</v>
      </c>
    </row>
    <row r="52" spans="1:3" s="17" customFormat="1" ht="12.75" customHeight="1">
      <c r="A52" s="127" t="s">
        <v>264</v>
      </c>
      <c r="B52" s="266" t="s">
        <v>180</v>
      </c>
      <c r="C52" s="119">
        <v>0</v>
      </c>
    </row>
    <row r="53" spans="1:3" s="17" customFormat="1" ht="12.75" customHeight="1">
      <c r="A53" s="127" t="s">
        <v>265</v>
      </c>
      <c r="B53" s="266" t="s">
        <v>236</v>
      </c>
      <c r="C53" s="119">
        <v>29758.44</v>
      </c>
    </row>
    <row r="54" spans="1:3" s="36" customFormat="1" ht="12.75" customHeight="1" hidden="1">
      <c r="A54" s="298" t="s">
        <v>266</v>
      </c>
      <c r="B54" s="272" t="s">
        <v>378</v>
      </c>
      <c r="C54" s="95">
        <v>6598.57</v>
      </c>
    </row>
    <row r="55" spans="1:3" s="36" customFormat="1" ht="12.75" customHeight="1" hidden="1">
      <c r="A55" s="298" t="s">
        <v>267</v>
      </c>
      <c r="B55" s="273" t="s">
        <v>280</v>
      </c>
      <c r="C55" s="95">
        <v>0</v>
      </c>
    </row>
    <row r="56" spans="1:3" s="36" customFormat="1" ht="12.75" customHeight="1" hidden="1">
      <c r="A56" s="298" t="s">
        <v>268</v>
      </c>
      <c r="B56" s="273" t="s">
        <v>281</v>
      </c>
      <c r="C56" s="95">
        <v>0</v>
      </c>
    </row>
    <row r="57" spans="1:3" s="36" customFormat="1" ht="12.75" customHeight="1" hidden="1">
      <c r="A57" s="298" t="s">
        <v>269</v>
      </c>
      <c r="B57" s="274" t="s">
        <v>282</v>
      </c>
      <c r="C57" s="95">
        <v>23159.87</v>
      </c>
    </row>
    <row r="58" spans="1:3" s="36" customFormat="1" ht="12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1077</v>
      </c>
    </row>
    <row r="60" spans="1:3" s="41" customFormat="1" ht="15" customHeight="1">
      <c r="A60" s="39" t="s">
        <v>181</v>
      </c>
      <c r="B60" s="264" t="s">
        <v>206</v>
      </c>
      <c r="C60" s="46">
        <v>71807.19</v>
      </c>
    </row>
    <row r="61" spans="1:3" s="41" customFormat="1" ht="24.75" customHeight="1">
      <c r="A61" s="39" t="s">
        <v>187</v>
      </c>
      <c r="B61" s="264" t="s">
        <v>200</v>
      </c>
      <c r="C61" s="46">
        <v>38474.94</v>
      </c>
    </row>
    <row r="62" spans="1:3" s="42" customFormat="1" ht="13.5" customHeight="1">
      <c r="A62" s="53" t="s">
        <v>190</v>
      </c>
      <c r="B62" s="109" t="s">
        <v>132</v>
      </c>
      <c r="C62" s="52">
        <v>550754.1020000001</v>
      </c>
    </row>
    <row r="63" spans="1:3" s="42" customFormat="1" ht="13.5" customHeight="1">
      <c r="A63" s="53" t="s">
        <v>191</v>
      </c>
      <c r="B63" s="109" t="s">
        <v>299</v>
      </c>
      <c r="C63" s="52">
        <v>50560.045</v>
      </c>
    </row>
    <row r="64" spans="1:3" s="42" customFormat="1" ht="22.5" customHeight="1">
      <c r="A64" s="43" t="s">
        <v>193</v>
      </c>
      <c r="B64" s="40" t="s">
        <v>25</v>
      </c>
      <c r="C64" s="124">
        <v>1124.5964848553785</v>
      </c>
    </row>
    <row r="65" spans="1:3" s="42" customFormat="1" ht="23.25" customHeight="1" thickBot="1">
      <c r="A65" s="53" t="s">
        <v>194</v>
      </c>
      <c r="B65" s="279" t="s">
        <v>3</v>
      </c>
      <c r="C65" s="323">
        <v>602438.7434848555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-270167</v>
      </c>
    </row>
    <row r="67" spans="1:3" s="41" customFormat="1" ht="15.75" customHeight="1">
      <c r="A67" s="43" t="s">
        <v>196</v>
      </c>
      <c r="B67" s="281" t="s">
        <v>300</v>
      </c>
      <c r="C67" s="260">
        <v>574968.84</v>
      </c>
    </row>
    <row r="68" spans="1:3" s="72" customFormat="1" ht="14.25" customHeight="1" hidden="1">
      <c r="A68" s="128" t="s">
        <v>285</v>
      </c>
      <c r="B68" s="44" t="s">
        <v>284</v>
      </c>
      <c r="C68" s="119">
        <v>479164.98</v>
      </c>
    </row>
    <row r="69" spans="1:3" s="73" customFormat="1" ht="14.25" customHeight="1" hidden="1">
      <c r="A69" s="128" t="s">
        <v>286</v>
      </c>
      <c r="B69" s="44" t="s">
        <v>289</v>
      </c>
      <c r="C69" s="119">
        <v>95803.86</v>
      </c>
    </row>
    <row r="70" spans="1:3" s="41" customFormat="1" ht="18.75" customHeight="1" thickBot="1">
      <c r="A70" s="43" t="s">
        <v>197</v>
      </c>
      <c r="B70" s="281" t="s">
        <v>366</v>
      </c>
      <c r="C70" s="118">
        <v>568210.18</v>
      </c>
    </row>
    <row r="71" spans="1:3" s="45" customFormat="1" ht="15" customHeight="1" hidden="1">
      <c r="A71" s="128" t="s">
        <v>287</v>
      </c>
      <c r="B71" s="44" t="s">
        <v>284</v>
      </c>
      <c r="C71" s="261">
        <v>472406.32</v>
      </c>
    </row>
    <row r="72" spans="1:3" s="45" customFormat="1" ht="15" customHeight="1" hidden="1" thickBot="1">
      <c r="A72" s="128" t="s">
        <v>288</v>
      </c>
      <c r="B72" s="44" t="s">
        <v>289</v>
      </c>
      <c r="C72" s="347">
        <v>95803.86</v>
      </c>
    </row>
    <row r="73" spans="1:3" s="42" customFormat="1" ht="27.75" customHeight="1" thickBot="1">
      <c r="A73" s="39" t="s">
        <v>198</v>
      </c>
      <c r="B73" s="282" t="s">
        <v>303</v>
      </c>
      <c r="C73" s="207">
        <v>-304395.5634848556</v>
      </c>
    </row>
    <row r="74" spans="1:3" s="8" customFormat="1" ht="16.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969045.72</v>
      </c>
    </row>
    <row r="76" spans="1:3" s="10" customFormat="1" ht="12" customHeight="1" hidden="1">
      <c r="A76" s="29"/>
      <c r="B76" s="6" t="s">
        <v>208</v>
      </c>
      <c r="C76" s="31">
        <v>547401.99</v>
      </c>
    </row>
    <row r="77" spans="1:3" s="10" customFormat="1" ht="12" customHeight="1" hidden="1">
      <c r="A77" s="29"/>
      <c r="B77" s="6" t="s">
        <v>209</v>
      </c>
      <c r="C77" s="31">
        <v>65938.67</v>
      </c>
    </row>
    <row r="78" spans="1:3" s="10" customFormat="1" ht="12" customHeight="1" hidden="1">
      <c r="A78" s="29"/>
      <c r="B78" s="6" t="s">
        <v>210</v>
      </c>
      <c r="C78" s="31">
        <v>247962.28</v>
      </c>
    </row>
    <row r="79" spans="1:3" s="10" customFormat="1" ht="12" customHeight="1" hidden="1">
      <c r="A79" s="29"/>
      <c r="B79" s="6" t="s">
        <v>133</v>
      </c>
      <c r="C79" s="31">
        <v>7752.54</v>
      </c>
    </row>
    <row r="80" spans="1:3" s="10" customFormat="1" ht="12" customHeight="1" hidden="1">
      <c r="A80" s="29"/>
      <c r="B80" s="6" t="s">
        <v>211</v>
      </c>
      <c r="C80" s="31">
        <v>99990.24</v>
      </c>
    </row>
    <row r="81" spans="1:3" s="47" customFormat="1" ht="19.5" customHeight="1">
      <c r="A81" s="85"/>
      <c r="B81" s="193" t="s">
        <v>134</v>
      </c>
      <c r="C81" s="46">
        <v>1544014.56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944484.86</v>
      </c>
    </row>
    <row r="84" spans="1:3" s="10" customFormat="1" ht="12" customHeight="1" hidden="1">
      <c r="A84" s="29"/>
      <c r="B84" s="6" t="s">
        <v>208</v>
      </c>
      <c r="C84" s="31">
        <v>538392.94</v>
      </c>
    </row>
    <row r="85" spans="1:3" s="10" customFormat="1" ht="12" customHeight="1" hidden="1">
      <c r="A85" s="29"/>
      <c r="B85" s="6" t="s">
        <v>209</v>
      </c>
      <c r="C85" s="31">
        <v>65533.04</v>
      </c>
    </row>
    <row r="86" spans="1:3" s="10" customFormat="1" ht="12" customHeight="1" hidden="1">
      <c r="A86" s="29"/>
      <c r="B86" s="6" t="s">
        <v>210</v>
      </c>
      <c r="C86" s="31">
        <v>236286.12</v>
      </c>
    </row>
    <row r="87" spans="1:3" s="10" customFormat="1" ht="12" customHeight="1" hidden="1">
      <c r="A87" s="29"/>
      <c r="B87" s="6" t="s">
        <v>133</v>
      </c>
      <c r="C87" s="31">
        <v>7338.26</v>
      </c>
    </row>
    <row r="88" spans="1:3" s="10" customFormat="1" ht="12" customHeight="1" hidden="1">
      <c r="A88" s="29"/>
      <c r="B88" s="6" t="s">
        <v>211</v>
      </c>
      <c r="C88" s="31">
        <v>96934.5</v>
      </c>
    </row>
    <row r="89" spans="1:3" s="47" customFormat="1" ht="21" customHeight="1">
      <c r="A89" s="85"/>
      <c r="B89" s="193" t="s">
        <v>135</v>
      </c>
      <c r="C89" s="46">
        <v>1512695.04</v>
      </c>
    </row>
    <row r="90" spans="1:3" s="10" customFormat="1" ht="12" customHeight="1">
      <c r="A90" s="29"/>
      <c r="B90" s="15" t="s">
        <v>136</v>
      </c>
      <c r="C90" s="212">
        <v>0.979715528071186</v>
      </c>
    </row>
    <row r="91" spans="1:3" s="9" customFormat="1" ht="15.75" customHeight="1">
      <c r="A91" s="12"/>
      <c r="B91" s="193" t="s">
        <v>301</v>
      </c>
      <c r="C91" s="105">
        <v>31319.520000000135</v>
      </c>
    </row>
    <row r="92" spans="1:3" s="10" customFormat="1" ht="15.75" customHeight="1">
      <c r="A92" s="29"/>
      <c r="B92" s="278" t="s">
        <v>97</v>
      </c>
      <c r="C92" s="332">
        <v>24560.860000000102</v>
      </c>
    </row>
    <row r="93" spans="1:3" s="10" customFormat="1" ht="15.75" customHeight="1">
      <c r="A93" s="29"/>
      <c r="B93" s="278" t="s">
        <v>96</v>
      </c>
      <c r="C93" s="118">
        <v>6758.660000000033</v>
      </c>
    </row>
    <row r="94" spans="1:8" s="7" customFormat="1" ht="19.5" customHeight="1">
      <c r="A94" s="305"/>
      <c r="B94" s="325"/>
      <c r="C94" s="121"/>
      <c r="D94" s="473" t="s">
        <v>273</v>
      </c>
      <c r="E94" s="473"/>
      <c r="F94" s="473"/>
      <c r="G94" s="473"/>
      <c r="H94" s="473"/>
    </row>
    <row r="95" spans="1:8" s="47" customFormat="1" ht="25.5" customHeight="1">
      <c r="A95" s="306"/>
      <c r="B95" s="140"/>
      <c r="C95" s="139"/>
      <c r="D95" s="160"/>
      <c r="E95" s="473" t="str">
        <f>+B2</f>
        <v> ул. Чепецкая, д. 13</v>
      </c>
      <c r="F95" s="473"/>
      <c r="G95" s="473"/>
      <c r="H95" s="160"/>
    </row>
    <row r="96" spans="1:8" s="96" customFormat="1" ht="18" customHeight="1">
      <c r="A96" s="307"/>
      <c r="B96" s="141"/>
      <c r="C96" s="141"/>
      <c r="D96" s="386" t="s">
        <v>278</v>
      </c>
      <c r="E96" s="386"/>
      <c r="F96" s="386"/>
      <c r="G96" s="386"/>
      <c r="H96" s="386"/>
    </row>
    <row r="97" spans="1:8" s="96" customFormat="1" ht="7.5" customHeight="1" thickBot="1">
      <c r="A97" s="307"/>
      <c r="B97" s="141"/>
      <c r="C97" s="141"/>
      <c r="D97" s="162"/>
      <c r="E97" s="162"/>
      <c r="F97" s="162"/>
      <c r="G97" s="162"/>
      <c r="H97" s="162"/>
    </row>
    <row r="98" spans="1:8" s="96" customFormat="1" ht="15" customHeight="1">
      <c r="A98" s="307"/>
      <c r="B98" s="141"/>
      <c r="C98" s="141"/>
      <c r="D98" s="475" t="s">
        <v>130</v>
      </c>
      <c r="E98" s="476"/>
      <c r="F98" s="476"/>
      <c r="G98" s="476"/>
      <c r="H98" s="477"/>
    </row>
    <row r="99" spans="1:8" s="96" customFormat="1" ht="15" customHeight="1">
      <c r="A99" s="316"/>
      <c r="B99" s="141"/>
      <c r="C99" s="141"/>
      <c r="D99" s="478" t="s">
        <v>129</v>
      </c>
      <c r="E99" s="479"/>
      <c r="F99" s="479"/>
      <c r="G99" s="479"/>
      <c r="H99" s="480"/>
    </row>
    <row r="100" spans="1:8" s="96" customFormat="1" ht="15" customHeight="1">
      <c r="A100" s="316"/>
      <c r="B100" s="141"/>
      <c r="C100" s="141"/>
      <c r="D100" s="469" t="s">
        <v>131</v>
      </c>
      <c r="E100" s="470"/>
      <c r="F100" s="470"/>
      <c r="G100" s="470"/>
      <c r="H100" s="471"/>
    </row>
    <row r="101" spans="1:8" s="96" customFormat="1" ht="15" customHeight="1">
      <c r="A101" s="316"/>
      <c r="B101" s="307"/>
      <c r="C101" s="141"/>
      <c r="D101" s="469" t="s">
        <v>70</v>
      </c>
      <c r="E101" s="470"/>
      <c r="F101" s="470"/>
      <c r="G101" s="470"/>
      <c r="H101" s="471"/>
    </row>
    <row r="102" spans="1:8" s="47" customFormat="1" ht="15" customHeight="1">
      <c r="A102" s="324"/>
      <c r="B102" s="325"/>
      <c r="C102" s="139"/>
      <c r="D102" s="469" t="s">
        <v>365</v>
      </c>
      <c r="E102" s="470"/>
      <c r="F102" s="470"/>
      <c r="G102" s="470"/>
      <c r="H102" s="471"/>
    </row>
    <row r="103" spans="1:8" ht="15" customHeight="1">
      <c r="A103" s="312"/>
      <c r="B103" s="146"/>
      <c r="C103" s="146"/>
      <c r="D103" s="469" t="s">
        <v>337</v>
      </c>
      <c r="E103" s="470"/>
      <c r="F103" s="470"/>
      <c r="G103" s="470"/>
      <c r="H103" s="471"/>
    </row>
    <row r="104" spans="1:8" s="7" customFormat="1" ht="15" customHeight="1">
      <c r="A104" s="440"/>
      <c r="B104" s="440"/>
      <c r="C104" s="116"/>
      <c r="D104" s="469" t="s">
        <v>338</v>
      </c>
      <c r="E104" s="470"/>
      <c r="F104" s="470"/>
      <c r="G104" s="470"/>
      <c r="H104" s="471"/>
    </row>
    <row r="105" spans="1:8" s="7" customFormat="1" ht="15" customHeight="1">
      <c r="A105" s="439"/>
      <c r="B105" s="439"/>
      <c r="C105" s="116"/>
      <c r="D105" s="469" t="s">
        <v>339</v>
      </c>
      <c r="E105" s="470"/>
      <c r="F105" s="470"/>
      <c r="G105" s="470"/>
      <c r="H105" s="471"/>
    </row>
    <row r="106" spans="4:8" ht="15" customHeight="1">
      <c r="D106" s="469" t="s">
        <v>42</v>
      </c>
      <c r="E106" s="470"/>
      <c r="F106" s="470"/>
      <c r="G106" s="470"/>
      <c r="H106" s="471"/>
    </row>
    <row r="107" spans="4:8" ht="15" customHeight="1">
      <c r="D107" s="491"/>
      <c r="E107" s="491"/>
      <c r="F107" s="491"/>
      <c r="G107" s="491"/>
      <c r="H107" s="491"/>
    </row>
    <row r="108" spans="4:8" ht="15" customHeight="1">
      <c r="D108" s="149"/>
      <c r="E108" s="131"/>
      <c r="F108" s="148"/>
      <c r="G108" s="148"/>
      <c r="H108" s="148"/>
    </row>
    <row r="109" spans="4:8" ht="15" customHeight="1" thickBot="1">
      <c r="D109" s="149"/>
      <c r="E109" s="131"/>
      <c r="F109" s="148"/>
      <c r="G109" s="148"/>
      <c r="H109" s="148"/>
    </row>
    <row r="110" spans="4:8" ht="25.5" customHeight="1" thickBot="1">
      <c r="D110" s="392" t="s">
        <v>5</v>
      </c>
      <c r="E110" s="393"/>
      <c r="F110" s="393"/>
      <c r="G110" s="393"/>
      <c r="H110" s="394"/>
    </row>
    <row r="111" spans="4:8" ht="25.5" customHeight="1" thickBot="1">
      <c r="D111" s="234" t="s">
        <v>212</v>
      </c>
      <c r="E111" s="461" t="s">
        <v>137</v>
      </c>
      <c r="F111" s="462"/>
      <c r="G111" s="463" t="s">
        <v>291</v>
      </c>
      <c r="H111" s="464"/>
    </row>
    <row r="112" spans="4:8" ht="13.5" thickTop="1">
      <c r="D112" s="97">
        <v>40</v>
      </c>
      <c r="E112" s="481">
        <v>4</v>
      </c>
      <c r="F112" s="482"/>
      <c r="G112" s="428">
        <v>8125.53</v>
      </c>
      <c r="H112" s="419"/>
    </row>
    <row r="113" spans="4:8" ht="12.75">
      <c r="D113" s="97">
        <v>22</v>
      </c>
      <c r="E113" s="441">
        <v>8</v>
      </c>
      <c r="F113" s="441"/>
      <c r="G113" s="430">
        <v>29622.51</v>
      </c>
      <c r="H113" s="421"/>
    </row>
    <row r="114" spans="4:8" ht="12.75">
      <c r="D114" s="97"/>
      <c r="E114" s="413"/>
      <c r="F114" s="429"/>
      <c r="G114" s="430"/>
      <c r="H114" s="421"/>
    </row>
    <row r="115" spans="4:8" ht="12.75">
      <c r="D115" s="94"/>
      <c r="E115" s="413"/>
      <c r="F115" s="429"/>
      <c r="G115" s="430"/>
      <c r="H115" s="421"/>
    </row>
    <row r="116" spans="4:8" ht="12.75">
      <c r="D116" s="94"/>
      <c r="E116" s="413"/>
      <c r="F116" s="429"/>
      <c r="G116" s="430"/>
      <c r="H116" s="421"/>
    </row>
    <row r="117" spans="4:8" ht="12.75">
      <c r="D117" s="94"/>
      <c r="E117" s="431"/>
      <c r="F117" s="432"/>
      <c r="G117" s="430"/>
      <c r="H117" s="421"/>
    </row>
    <row r="118" spans="4:8" ht="12.75">
      <c r="D118" s="97"/>
      <c r="E118" s="431"/>
      <c r="F118" s="432"/>
      <c r="G118" s="430"/>
      <c r="H118" s="421"/>
    </row>
    <row r="119" spans="4:8" ht="12.75">
      <c r="D119" s="94"/>
      <c r="E119" s="456"/>
      <c r="F119" s="457"/>
      <c r="G119" s="454"/>
      <c r="H119" s="455"/>
    </row>
    <row r="120" spans="4:8" ht="12.75">
      <c r="D120" s="94"/>
      <c r="E120" s="485"/>
      <c r="F120" s="487"/>
      <c r="G120" s="485"/>
      <c r="H120" s="486"/>
    </row>
    <row r="121" spans="4:8" ht="13.5" thickBot="1">
      <c r="D121" s="94"/>
      <c r="E121" s="483"/>
      <c r="F121" s="488"/>
      <c r="G121" s="483"/>
      <c r="H121" s="484"/>
    </row>
    <row r="122" spans="4:8" ht="13.5" thickBot="1">
      <c r="D122" s="161"/>
      <c r="E122" s="167" t="s">
        <v>213</v>
      </c>
      <c r="F122" s="164"/>
      <c r="G122" s="452">
        <f>SUM(G112:G121)</f>
        <v>37748.04</v>
      </c>
      <c r="H122" s="453"/>
    </row>
    <row r="123" spans="4:8" ht="12.75">
      <c r="D123" s="123"/>
      <c r="E123" s="2"/>
      <c r="F123" s="2"/>
      <c r="G123" s="2"/>
      <c r="H123" s="2"/>
    </row>
    <row r="124" ht="12.75">
      <c r="D124" s="120"/>
    </row>
    <row r="125" spans="4:8" ht="21.75" customHeight="1">
      <c r="D125" s="386" t="s">
        <v>370</v>
      </c>
      <c r="E125" s="386"/>
      <c r="F125" s="386"/>
      <c r="G125" s="386"/>
      <c r="H125" s="386"/>
    </row>
    <row r="126" spans="4:8" ht="9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-270167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9.5" customHeight="1" thickTop="1">
      <c r="D129" s="153" t="s">
        <v>276</v>
      </c>
      <c r="E129" s="198">
        <f>+C67</f>
        <v>574968.84</v>
      </c>
      <c r="F129" s="198">
        <f>+C70</f>
        <v>568210.18</v>
      </c>
      <c r="G129" s="198">
        <f>+C65</f>
        <v>602438.7434848555</v>
      </c>
      <c r="H129" s="199">
        <f>+F129-G129</f>
        <v>-34228.56348485546</v>
      </c>
    </row>
    <row r="130" spans="4:8" ht="19.5" customHeight="1">
      <c r="D130" s="229" t="s">
        <v>170</v>
      </c>
      <c r="E130" s="230"/>
      <c r="F130" s="195">
        <f>+F129/E129</f>
        <v>0.9882451716861737</v>
      </c>
      <c r="G130" s="195">
        <f>+G129/E129</f>
        <v>1.0477763342529232</v>
      </c>
      <c r="H130" s="92"/>
    </row>
    <row r="131" spans="4:8" ht="19.5" customHeight="1">
      <c r="D131" s="154" t="s">
        <v>277</v>
      </c>
      <c r="E131" s="200">
        <f>+C75</f>
        <v>969045.72</v>
      </c>
      <c r="F131" s="200">
        <f>+C83</f>
        <v>944484.86</v>
      </c>
      <c r="G131" s="200">
        <v>947359.79</v>
      </c>
      <c r="H131" s="199">
        <f>+F131-G131</f>
        <v>-2874.930000000051</v>
      </c>
    </row>
    <row r="132" spans="4:8" ht="19.5" customHeight="1" thickBot="1">
      <c r="D132" s="231" t="s">
        <v>170</v>
      </c>
      <c r="E132" s="232"/>
      <c r="F132" s="196">
        <f>+F131/E131</f>
        <v>0.9746545911167123</v>
      </c>
      <c r="G132" s="196">
        <f>+G131/F131</f>
        <v>1.0030439132714102</v>
      </c>
      <c r="H132" s="197"/>
    </row>
    <row r="133" spans="4:8" ht="19.5" customHeight="1" thickBot="1">
      <c r="D133" s="185" t="s">
        <v>172</v>
      </c>
      <c r="E133" s="201">
        <f>+E131+E129</f>
        <v>1544014.56</v>
      </c>
      <c r="F133" s="201">
        <f>+F131+F129</f>
        <v>1512695.04</v>
      </c>
      <c r="G133" s="201">
        <f>+G131+G129</f>
        <v>1549798.5334848557</v>
      </c>
      <c r="H133" s="238">
        <f>+H131+H129</f>
        <v>-37103.49348485551</v>
      </c>
    </row>
    <row r="134" spans="4:8" ht="19.5" customHeight="1" thickBot="1">
      <c r="D134" s="405" t="s">
        <v>170</v>
      </c>
      <c r="E134" s="406"/>
      <c r="F134" s="188">
        <f>+F133/E133</f>
        <v>0.979715528071186</v>
      </c>
      <c r="G134" s="188">
        <f>+G133/F133</f>
        <v>1.0245280724162722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-307270.4934848555</v>
      </c>
    </row>
  </sheetData>
  <sheetProtection/>
  <mergeCells count="46">
    <mergeCell ref="A3:B3"/>
    <mergeCell ref="A1:B1"/>
    <mergeCell ref="A104:B104"/>
    <mergeCell ref="A105:B105"/>
    <mergeCell ref="D3:G3"/>
    <mergeCell ref="D94:H94"/>
    <mergeCell ref="E95:G95"/>
    <mergeCell ref="D96:H96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D135:G135"/>
    <mergeCell ref="G122:H122"/>
    <mergeCell ref="D125:H125"/>
    <mergeCell ref="D127:G127"/>
    <mergeCell ref="D134:E134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3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5" sqref="A5:IV5"/>
    </sheetView>
  </sheetViews>
  <sheetFormatPr defaultColWidth="9.00390625" defaultRowHeight="12.75"/>
  <cols>
    <col min="1" max="1" width="6.75390625" style="0" customWidth="1"/>
    <col min="2" max="2" width="60.75390625" style="0" customWidth="1"/>
    <col min="3" max="3" width="15.75390625" style="253" customWidth="1"/>
    <col min="4" max="7" width="16.75390625" style="0" customWidth="1"/>
    <col min="8" max="8" width="12.75390625" style="0" customWidth="1"/>
  </cols>
  <sheetData>
    <row r="1" spans="1:3" ht="28.5" customHeight="1">
      <c r="A1" s="391" t="s">
        <v>184</v>
      </c>
      <c r="B1" s="391"/>
      <c r="C1" s="391"/>
    </row>
    <row r="2" spans="1:2" ht="15" customHeight="1">
      <c r="A2" s="365" t="s">
        <v>357</v>
      </c>
      <c r="B2" s="365"/>
    </row>
    <row r="3" spans="1:2" ht="15" customHeight="1">
      <c r="A3" s="364" t="s">
        <v>201</v>
      </c>
      <c r="B3" s="364"/>
    </row>
    <row r="4" spans="1:4" s="21" customFormat="1" ht="15" customHeight="1">
      <c r="A4" s="337"/>
      <c r="B4" s="339" t="s">
        <v>164</v>
      </c>
      <c r="C4" s="340"/>
      <c r="D4" s="22"/>
    </row>
    <row r="5" spans="1:3" s="3" customFormat="1" ht="54.75" customHeight="1">
      <c r="A5" s="263" t="s">
        <v>203</v>
      </c>
      <c r="B5" s="103" t="s">
        <v>192</v>
      </c>
      <c r="C5" s="210" t="s">
        <v>163</v>
      </c>
    </row>
    <row r="6" spans="1:3" s="38" customFormat="1" ht="18.75" customHeight="1">
      <c r="A6" s="258"/>
      <c r="B6" s="333" t="s">
        <v>296</v>
      </c>
      <c r="C6" s="254"/>
    </row>
    <row r="7" spans="1:3" s="41" customFormat="1" ht="15.75" customHeight="1">
      <c r="A7" s="39">
        <v>1</v>
      </c>
      <c r="B7" s="264" t="s">
        <v>382</v>
      </c>
      <c r="C7" s="204">
        <v>406250.476</v>
      </c>
    </row>
    <row r="8" spans="1:3" s="34" customFormat="1" ht="11.2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55187.513999999996</v>
      </c>
    </row>
    <row r="10" spans="1:3" s="16" customFormat="1" ht="15.75" customHeight="1" hidden="1">
      <c r="A10" s="127" t="s">
        <v>295</v>
      </c>
      <c r="B10" s="268" t="s">
        <v>377</v>
      </c>
      <c r="C10" s="119">
        <v>46252.314</v>
      </c>
    </row>
    <row r="11" spans="1:3" s="16" customFormat="1" ht="15.75" customHeight="1" hidden="1">
      <c r="A11" s="127" t="s">
        <v>221</v>
      </c>
      <c r="B11" s="270" t="s">
        <v>375</v>
      </c>
      <c r="C11" s="119">
        <v>4738.03</v>
      </c>
    </row>
    <row r="12" spans="1:3" s="16" customFormat="1" ht="15.75" customHeight="1" hidden="1">
      <c r="A12" s="127" t="s">
        <v>222</v>
      </c>
      <c r="B12" s="268" t="s">
        <v>218</v>
      </c>
      <c r="C12" s="119">
        <v>1965.46</v>
      </c>
    </row>
    <row r="13" spans="1:3" s="16" customFormat="1" ht="15.75" customHeight="1" hidden="1">
      <c r="A13" s="127" t="s">
        <v>223</v>
      </c>
      <c r="B13" s="268" t="s">
        <v>219</v>
      </c>
      <c r="C13" s="119">
        <v>254.18</v>
      </c>
    </row>
    <row r="14" spans="1:3" s="16" customFormat="1" ht="15.75" customHeight="1" hidden="1">
      <c r="A14" s="127" t="s">
        <v>224</v>
      </c>
      <c r="B14" s="268" t="s">
        <v>220</v>
      </c>
      <c r="C14" s="119">
        <v>87.96</v>
      </c>
    </row>
    <row r="15" spans="1:3" s="16" customFormat="1" ht="15.75" customHeight="1" hidden="1">
      <c r="A15" s="127" t="s">
        <v>225</v>
      </c>
      <c r="B15" s="268" t="s">
        <v>293</v>
      </c>
      <c r="C15" s="119">
        <v>1889.57</v>
      </c>
    </row>
    <row r="16" spans="1:3" s="16" customFormat="1" ht="15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43802.111999999994</v>
      </c>
    </row>
    <row r="18" spans="1:3" s="16" customFormat="1" ht="15.75" customHeight="1" hidden="1">
      <c r="A18" s="127" t="s">
        <v>228</v>
      </c>
      <c r="B18" s="268" t="s">
        <v>229</v>
      </c>
      <c r="C18" s="119">
        <v>43802.111999999994</v>
      </c>
    </row>
    <row r="19" spans="1:3" s="16" customFormat="1" ht="15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5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5.75" customHeight="1" hidden="1">
      <c r="A21" s="127" t="s">
        <v>294</v>
      </c>
      <c r="B21" s="268" t="s">
        <v>233</v>
      </c>
      <c r="C21" s="119">
        <v>0</v>
      </c>
    </row>
    <row r="22" spans="1:3" s="33" customFormat="1" ht="15.75" customHeight="1">
      <c r="A22" s="126" t="s">
        <v>242</v>
      </c>
      <c r="B22" s="266" t="s">
        <v>205</v>
      </c>
      <c r="C22" s="130">
        <v>80732.35</v>
      </c>
    </row>
    <row r="23" spans="1:3" s="16" customFormat="1" ht="15.75" customHeight="1" hidden="1">
      <c r="A23" s="127" t="s">
        <v>243</v>
      </c>
      <c r="B23" s="268" t="s">
        <v>174</v>
      </c>
      <c r="C23" s="119">
        <v>31517.07</v>
      </c>
    </row>
    <row r="24" spans="1:3" s="16" customFormat="1" ht="15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5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5.75" customHeight="1" hidden="1">
      <c r="A26" s="127" t="s">
        <v>246</v>
      </c>
      <c r="B26" s="268" t="s">
        <v>297</v>
      </c>
      <c r="C26" s="119">
        <v>49215.28</v>
      </c>
    </row>
    <row r="27" spans="1:3" s="16" customFormat="1" ht="15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113254.98</v>
      </c>
    </row>
    <row r="29" spans="1:3" s="16" customFormat="1" ht="15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5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91535.52</v>
      </c>
    </row>
    <row r="32" spans="1:3" s="35" customFormat="1" ht="15.75" customHeight="1">
      <c r="A32" s="127" t="s">
        <v>253</v>
      </c>
      <c r="B32" s="343" t="s">
        <v>235</v>
      </c>
      <c r="C32" s="119">
        <v>0</v>
      </c>
    </row>
    <row r="33" spans="1:3" s="35" customFormat="1" ht="15.75" customHeight="1">
      <c r="A33" s="127" t="s">
        <v>254</v>
      </c>
      <c r="B33" s="343" t="s">
        <v>180</v>
      </c>
      <c r="C33" s="119">
        <v>8260.44</v>
      </c>
    </row>
    <row r="34" spans="1:3" s="35" customFormat="1" ht="15.75" customHeight="1">
      <c r="A34" s="127" t="s">
        <v>255</v>
      </c>
      <c r="B34" s="266" t="s">
        <v>236</v>
      </c>
      <c r="C34" s="119">
        <v>83275.08</v>
      </c>
    </row>
    <row r="35" spans="1:3" s="34" customFormat="1" ht="15.75" customHeight="1" hidden="1">
      <c r="A35" s="37" t="s">
        <v>257</v>
      </c>
      <c r="B35" s="272" t="s">
        <v>378</v>
      </c>
      <c r="C35" s="95">
        <v>5018.4</v>
      </c>
    </row>
    <row r="36" spans="1:3" s="34" customFormat="1" ht="15.75" customHeight="1" hidden="1">
      <c r="A36" s="37" t="s">
        <v>258</v>
      </c>
      <c r="B36" s="273" t="s">
        <v>280</v>
      </c>
      <c r="C36" s="95">
        <v>3608.25</v>
      </c>
    </row>
    <row r="37" spans="1:3" s="34" customFormat="1" ht="15.75" customHeight="1" hidden="1">
      <c r="A37" s="37" t="s">
        <v>260</v>
      </c>
      <c r="B37" s="273" t="s">
        <v>281</v>
      </c>
      <c r="C37" s="95">
        <v>67214.03</v>
      </c>
    </row>
    <row r="38" spans="1:3" s="34" customFormat="1" ht="15.75" customHeight="1" hidden="1">
      <c r="A38" s="37" t="s">
        <v>262</v>
      </c>
      <c r="B38" s="274" t="s">
        <v>282</v>
      </c>
      <c r="C38" s="95">
        <v>7434.4</v>
      </c>
    </row>
    <row r="39" spans="1:3" s="34" customFormat="1" ht="15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21738</v>
      </c>
    </row>
    <row r="41" spans="1:3" s="41" customFormat="1" ht="24.75" customHeight="1">
      <c r="A41" s="39" t="s">
        <v>234</v>
      </c>
      <c r="B41" s="264" t="s">
        <v>298</v>
      </c>
      <c r="C41" s="46">
        <v>24283.27</v>
      </c>
    </row>
    <row r="42" spans="1:3" s="33" customFormat="1" ht="24.75" customHeight="1">
      <c r="A42" s="126" t="s">
        <v>237</v>
      </c>
      <c r="B42" s="266" t="s">
        <v>279</v>
      </c>
      <c r="C42" s="130">
        <v>9330.68</v>
      </c>
    </row>
    <row r="43" spans="1:3" s="56" customFormat="1" ht="15.75" customHeight="1" hidden="1">
      <c r="A43" s="127" t="s">
        <v>367</v>
      </c>
      <c r="B43" s="268" t="s">
        <v>218</v>
      </c>
      <c r="C43" s="119">
        <v>369.6</v>
      </c>
    </row>
    <row r="44" spans="1:3" s="56" customFormat="1" ht="15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5.75" customHeight="1" hidden="1">
      <c r="A45" s="127" t="s">
        <v>369</v>
      </c>
      <c r="B45" s="268" t="s">
        <v>239</v>
      </c>
      <c r="C45" s="119">
        <v>227.76</v>
      </c>
    </row>
    <row r="46" spans="1:3" s="56" customFormat="1" ht="15.75" customHeight="1" hidden="1">
      <c r="A46" s="127" t="s">
        <v>371</v>
      </c>
      <c r="B46" s="268" t="s">
        <v>219</v>
      </c>
      <c r="C46" s="119">
        <v>2300.81</v>
      </c>
    </row>
    <row r="47" spans="1:3" s="56" customFormat="1" ht="15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5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5.75" customHeight="1" hidden="1">
      <c r="A49" s="127" t="s">
        <v>374</v>
      </c>
      <c r="B49" s="268" t="s">
        <v>305</v>
      </c>
      <c r="C49" s="119">
        <v>6432.51</v>
      </c>
    </row>
    <row r="50" spans="1:3" s="33" customFormat="1" ht="15.75" customHeight="1">
      <c r="A50" s="126" t="s">
        <v>238</v>
      </c>
      <c r="B50" s="266" t="s">
        <v>256</v>
      </c>
      <c r="C50" s="130">
        <v>8652.15</v>
      </c>
    </row>
    <row r="51" spans="1:3" s="17" customFormat="1" ht="15.75" customHeight="1">
      <c r="A51" s="127" t="s">
        <v>263</v>
      </c>
      <c r="B51" s="266" t="s">
        <v>235</v>
      </c>
      <c r="C51" s="119">
        <v>0</v>
      </c>
    </row>
    <row r="52" spans="1:3" s="17" customFormat="1" ht="15.75" customHeight="1">
      <c r="A52" s="127" t="s">
        <v>264</v>
      </c>
      <c r="B52" s="266" t="s">
        <v>180</v>
      </c>
      <c r="C52" s="119">
        <v>0</v>
      </c>
    </row>
    <row r="53" spans="1:3" s="17" customFormat="1" ht="15.75" customHeight="1">
      <c r="A53" s="127" t="s">
        <v>265</v>
      </c>
      <c r="B53" s="266" t="s">
        <v>236</v>
      </c>
      <c r="C53" s="119">
        <v>8652.15</v>
      </c>
    </row>
    <row r="54" spans="1:3" s="36" customFormat="1" ht="15.75" customHeight="1" hidden="1">
      <c r="A54" s="298" t="s">
        <v>266</v>
      </c>
      <c r="B54" s="272" t="s">
        <v>378</v>
      </c>
      <c r="C54" s="95">
        <v>0</v>
      </c>
    </row>
    <row r="55" spans="1:3" s="36" customFormat="1" ht="15.75" customHeight="1" hidden="1">
      <c r="A55" s="298" t="s">
        <v>267</v>
      </c>
      <c r="B55" s="273" t="s">
        <v>280</v>
      </c>
      <c r="C55" s="95">
        <v>1583.5</v>
      </c>
    </row>
    <row r="56" spans="1:3" s="36" customFormat="1" ht="15.75" customHeight="1" hidden="1">
      <c r="A56" s="298" t="s">
        <v>268</v>
      </c>
      <c r="B56" s="273" t="s">
        <v>281</v>
      </c>
      <c r="C56" s="95">
        <v>2030.65</v>
      </c>
    </row>
    <row r="57" spans="1:3" s="36" customFormat="1" ht="15.75" customHeight="1" hidden="1">
      <c r="A57" s="298" t="s">
        <v>269</v>
      </c>
      <c r="B57" s="274" t="s">
        <v>282</v>
      </c>
      <c r="C57" s="95">
        <v>5038</v>
      </c>
    </row>
    <row r="58" spans="1:3" s="36" customFormat="1" ht="15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6300.44</v>
      </c>
    </row>
    <row r="60" spans="1:3" s="41" customFormat="1" ht="15.75" customHeight="1">
      <c r="A60" s="39" t="s">
        <v>181</v>
      </c>
      <c r="B60" s="264" t="s">
        <v>206</v>
      </c>
      <c r="C60" s="46">
        <v>81952.26</v>
      </c>
    </row>
    <row r="61" spans="1:3" s="41" customFormat="1" ht="27.75" customHeight="1">
      <c r="A61" s="39" t="s">
        <v>187</v>
      </c>
      <c r="B61" s="264" t="s">
        <v>200</v>
      </c>
      <c r="C61" s="46">
        <v>43910.76</v>
      </c>
    </row>
    <row r="62" spans="1:3" s="42" customFormat="1" ht="15.75" customHeight="1">
      <c r="A62" s="53" t="s">
        <v>190</v>
      </c>
      <c r="B62" s="109" t="s">
        <v>132</v>
      </c>
      <c r="C62" s="52">
        <v>510375.49600000004</v>
      </c>
    </row>
    <row r="63" spans="1:3" s="42" customFormat="1" ht="15.75" customHeight="1">
      <c r="A63" s="53" t="s">
        <v>191</v>
      </c>
      <c r="B63" s="109" t="s">
        <v>299</v>
      </c>
      <c r="C63" s="54">
        <v>24283.27</v>
      </c>
    </row>
    <row r="64" spans="1:3" s="42" customFormat="1" ht="24.75" customHeight="1">
      <c r="A64" s="43" t="s">
        <v>193</v>
      </c>
      <c r="B64" s="40" t="s">
        <v>25</v>
      </c>
      <c r="C64" s="124">
        <v>1109.8506193177948</v>
      </c>
    </row>
    <row r="65" spans="1:3" s="42" customFormat="1" ht="24.75" customHeight="1" thickBot="1">
      <c r="A65" s="53" t="s">
        <v>194</v>
      </c>
      <c r="B65" s="279" t="s">
        <v>3</v>
      </c>
      <c r="C65" s="323">
        <v>535768.6166193179</v>
      </c>
    </row>
    <row r="66" spans="1:3" s="42" customFormat="1" ht="17.25" customHeight="1" thickBot="1">
      <c r="A66" s="43" t="s">
        <v>195</v>
      </c>
      <c r="B66" s="281" t="s">
        <v>185</v>
      </c>
      <c r="C66" s="206">
        <v>-48003</v>
      </c>
    </row>
    <row r="67" spans="1:3" s="41" customFormat="1" ht="15.75" customHeight="1">
      <c r="A67" s="43" t="s">
        <v>196</v>
      </c>
      <c r="B67" s="281" t="s">
        <v>300</v>
      </c>
      <c r="C67" s="118">
        <v>656156.682</v>
      </c>
    </row>
    <row r="68" spans="1:3" s="72" customFormat="1" ht="15.75" customHeight="1" hidden="1">
      <c r="A68" s="128" t="s">
        <v>285</v>
      </c>
      <c r="B68" s="44" t="s">
        <v>284</v>
      </c>
      <c r="C68" s="119">
        <v>471020.58</v>
      </c>
    </row>
    <row r="69" spans="1:3" s="73" customFormat="1" ht="15.75" customHeight="1" hidden="1">
      <c r="A69" s="128" t="s">
        <v>286</v>
      </c>
      <c r="B69" s="44" t="s">
        <v>289</v>
      </c>
      <c r="C69" s="119">
        <v>185136.102</v>
      </c>
    </row>
    <row r="70" spans="1:3" s="41" customFormat="1" ht="15.75" customHeight="1" thickBot="1">
      <c r="A70" s="43" t="s">
        <v>197</v>
      </c>
      <c r="B70" s="281" t="s">
        <v>366</v>
      </c>
      <c r="C70" s="118">
        <v>662672.7620000001</v>
      </c>
    </row>
    <row r="71" spans="1:3" s="45" customFormat="1" ht="15.75" customHeight="1" hidden="1">
      <c r="A71" s="128" t="s">
        <v>287</v>
      </c>
      <c r="B71" s="44" t="s">
        <v>284</v>
      </c>
      <c r="C71" s="261">
        <v>477536.66</v>
      </c>
    </row>
    <row r="72" spans="1:3" s="45" customFormat="1" ht="15.75" customHeight="1" hidden="1" thickBot="1">
      <c r="A72" s="128" t="s">
        <v>288</v>
      </c>
      <c r="B72" s="44" t="s">
        <v>289</v>
      </c>
      <c r="C72" s="119">
        <v>185136.102</v>
      </c>
    </row>
    <row r="73" spans="1:3" s="42" customFormat="1" ht="30.75" customHeight="1" thickBot="1">
      <c r="A73" s="39" t="s">
        <v>198</v>
      </c>
      <c r="B73" s="282" t="s">
        <v>303</v>
      </c>
      <c r="C73" s="207">
        <v>78901.1453806822</v>
      </c>
    </row>
    <row r="74" spans="1:3" s="8" customFormat="1" ht="15.7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1007259.82</v>
      </c>
    </row>
    <row r="76" spans="1:3" s="10" customFormat="1" ht="15.75" customHeight="1" hidden="1">
      <c r="A76" s="29"/>
      <c r="B76" s="6" t="s">
        <v>208</v>
      </c>
      <c r="C76" s="31">
        <v>538098.21</v>
      </c>
    </row>
    <row r="77" spans="1:3" s="10" customFormat="1" ht="15.75" customHeight="1" hidden="1">
      <c r="A77" s="29"/>
      <c r="B77" s="6" t="s">
        <v>209</v>
      </c>
      <c r="C77" s="31">
        <v>101385.95</v>
      </c>
    </row>
    <row r="78" spans="1:3" s="10" customFormat="1" ht="15.75" customHeight="1" hidden="1">
      <c r="A78" s="29"/>
      <c r="B78" s="6" t="s">
        <v>210</v>
      </c>
      <c r="C78" s="31">
        <v>241019.05</v>
      </c>
    </row>
    <row r="79" spans="1:3" s="10" customFormat="1" ht="15.75" customHeight="1" hidden="1">
      <c r="A79" s="29"/>
      <c r="B79" s="6" t="s">
        <v>133</v>
      </c>
      <c r="C79" s="31">
        <v>972.24</v>
      </c>
    </row>
    <row r="80" spans="1:3" s="10" customFormat="1" ht="15.75" customHeight="1" hidden="1">
      <c r="A80" s="29"/>
      <c r="B80" s="6" t="s">
        <v>211</v>
      </c>
      <c r="C80" s="31">
        <v>125784.37</v>
      </c>
    </row>
    <row r="81" spans="1:3" s="47" customFormat="1" ht="15.75" customHeight="1">
      <c r="A81" s="85"/>
      <c r="B81" s="193" t="s">
        <v>134</v>
      </c>
      <c r="C81" s="46">
        <v>1663416.5019999999</v>
      </c>
    </row>
    <row r="82" spans="1:3" s="10" customFormat="1" ht="6.7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1000741.9</v>
      </c>
    </row>
    <row r="84" spans="1:3" s="10" customFormat="1" ht="15.75" customHeight="1" hidden="1">
      <c r="A84" s="29"/>
      <c r="B84" s="6" t="s">
        <v>208</v>
      </c>
      <c r="C84" s="31">
        <v>544866.99</v>
      </c>
    </row>
    <row r="85" spans="1:3" s="10" customFormat="1" ht="15.75" customHeight="1" hidden="1">
      <c r="A85" s="29"/>
      <c r="B85" s="6" t="s">
        <v>209</v>
      </c>
      <c r="C85" s="31">
        <v>96056.29</v>
      </c>
    </row>
    <row r="86" spans="1:3" s="10" customFormat="1" ht="15.75" customHeight="1" hidden="1">
      <c r="A86" s="29"/>
      <c r="B86" s="6" t="s">
        <v>210</v>
      </c>
      <c r="C86" s="31">
        <v>237398.82</v>
      </c>
    </row>
    <row r="87" spans="1:3" s="10" customFormat="1" ht="15.75" customHeight="1" hidden="1">
      <c r="A87" s="29"/>
      <c r="B87" s="6" t="s">
        <v>133</v>
      </c>
      <c r="C87" s="31">
        <v>965.09</v>
      </c>
    </row>
    <row r="88" spans="1:3" s="10" customFormat="1" ht="15.75" customHeight="1" hidden="1">
      <c r="A88" s="29"/>
      <c r="B88" s="6" t="s">
        <v>211</v>
      </c>
      <c r="C88" s="31">
        <v>121454.71</v>
      </c>
    </row>
    <row r="89" spans="1:3" s="47" customFormat="1" ht="15.75" customHeight="1">
      <c r="A89" s="85"/>
      <c r="B89" s="193" t="s">
        <v>135</v>
      </c>
      <c r="C89" s="46">
        <v>1663414.662</v>
      </c>
    </row>
    <row r="90" spans="1:3" s="10" customFormat="1" ht="15.75" customHeight="1">
      <c r="A90" s="29"/>
      <c r="B90" s="15" t="s">
        <v>136</v>
      </c>
      <c r="C90" s="212">
        <v>0.9999988938428844</v>
      </c>
    </row>
    <row r="91" spans="1:3" s="9" customFormat="1" ht="15.75" customHeight="1">
      <c r="A91" s="12"/>
      <c r="B91" s="193" t="s">
        <v>301</v>
      </c>
      <c r="C91" s="105">
        <v>1.8399999998509884</v>
      </c>
    </row>
    <row r="92" spans="1:3" s="10" customFormat="1" ht="15.75" customHeight="1">
      <c r="A92" s="29"/>
      <c r="B92" s="278" t="s">
        <v>97</v>
      </c>
      <c r="C92" s="117">
        <v>6517.9199999999255</v>
      </c>
    </row>
    <row r="93" spans="1:3" s="10" customFormat="1" ht="15.75" customHeight="1">
      <c r="A93" s="29"/>
      <c r="B93" s="278" t="s">
        <v>96</v>
      </c>
      <c r="C93" s="118">
        <v>-6516.0800000000745</v>
      </c>
    </row>
    <row r="94" spans="1:8" s="7" customFormat="1" ht="19.5" customHeight="1">
      <c r="A94" s="244"/>
      <c r="B94" s="163"/>
      <c r="C94" s="121"/>
      <c r="D94" s="404" t="s">
        <v>273</v>
      </c>
      <c r="E94" s="404"/>
      <c r="F94" s="404"/>
      <c r="G94" s="404"/>
      <c r="H94" s="404"/>
    </row>
    <row r="95" spans="1:8" s="47" customFormat="1" ht="24.75" customHeight="1">
      <c r="A95" s="170"/>
      <c r="B95" s="245"/>
      <c r="C95" s="140"/>
      <c r="D95" s="407" t="str">
        <f>+A2</f>
        <v>Кирова ул, д10</v>
      </c>
      <c r="E95" s="407"/>
      <c r="F95" s="407"/>
      <c r="G95" s="407"/>
      <c r="H95" s="407"/>
    </row>
    <row r="96" spans="1:8" s="10" customFormat="1" ht="18.75" customHeight="1">
      <c r="A96" s="100"/>
      <c r="B96" s="135"/>
      <c r="C96" s="141"/>
      <c r="D96" s="372" t="s">
        <v>278</v>
      </c>
      <c r="E96" s="363"/>
      <c r="F96" s="363"/>
      <c r="G96" s="363"/>
      <c r="H96" s="363"/>
    </row>
    <row r="97" spans="1:8" s="10" customFormat="1" ht="7.5" customHeight="1" thickBot="1">
      <c r="A97" s="100"/>
      <c r="B97" s="135"/>
      <c r="C97" s="141"/>
      <c r="D97" s="194"/>
      <c r="E97" s="120"/>
      <c r="F97" s="120"/>
      <c r="G97" s="120"/>
      <c r="H97" s="120"/>
    </row>
    <row r="98" spans="1:8" s="10" customFormat="1" ht="15" customHeight="1">
      <c r="A98" s="100"/>
      <c r="B98" s="135"/>
      <c r="C98" s="141"/>
      <c r="D98" s="395" t="s">
        <v>98</v>
      </c>
      <c r="E98" s="396"/>
      <c r="F98" s="396"/>
      <c r="G98" s="396"/>
      <c r="H98" s="397"/>
    </row>
    <row r="99" spans="1:8" s="96" customFormat="1" ht="15" customHeight="1">
      <c r="A99" s="173"/>
      <c r="B99" s="135"/>
      <c r="C99" s="141"/>
      <c r="D99" s="398" t="s">
        <v>99</v>
      </c>
      <c r="E99" s="399"/>
      <c r="F99" s="399"/>
      <c r="G99" s="399"/>
      <c r="H99" s="400"/>
    </row>
    <row r="100" spans="1:8" s="96" customFormat="1" ht="15" customHeight="1">
      <c r="A100" s="173"/>
      <c r="B100" s="135"/>
      <c r="C100" s="141"/>
      <c r="D100" s="398" t="s">
        <v>100</v>
      </c>
      <c r="E100" s="399"/>
      <c r="F100" s="399"/>
      <c r="G100" s="399"/>
      <c r="H100" s="400"/>
    </row>
    <row r="101" spans="1:8" s="10" customFormat="1" ht="15" customHeight="1">
      <c r="A101" s="173"/>
      <c r="B101" s="93"/>
      <c r="C101" s="141"/>
      <c r="D101" s="398" t="s">
        <v>70</v>
      </c>
      <c r="E101" s="399"/>
      <c r="F101" s="399"/>
      <c r="G101" s="399"/>
      <c r="H101" s="400"/>
    </row>
    <row r="102" spans="1:8" s="47" customFormat="1" ht="15" customHeight="1">
      <c r="A102" s="300"/>
      <c r="B102" s="171"/>
      <c r="C102" s="140"/>
      <c r="D102" s="398" t="s">
        <v>28</v>
      </c>
      <c r="E102" s="399"/>
      <c r="F102" s="399"/>
      <c r="G102" s="399"/>
      <c r="H102" s="400"/>
    </row>
    <row r="103" spans="1:8" ht="15" customHeight="1">
      <c r="A103" s="249"/>
      <c r="B103" s="2"/>
      <c r="C103" s="147"/>
      <c r="D103" s="398" t="s">
        <v>38</v>
      </c>
      <c r="E103" s="399"/>
      <c r="F103" s="399"/>
      <c r="G103" s="399"/>
      <c r="H103" s="400"/>
    </row>
    <row r="104" spans="1:8" s="7" customFormat="1" ht="15" customHeight="1">
      <c r="A104" s="417"/>
      <c r="B104" s="417"/>
      <c r="C104" s="121"/>
      <c r="D104" s="398" t="s">
        <v>356</v>
      </c>
      <c r="E104" s="399"/>
      <c r="F104" s="399"/>
      <c r="G104" s="399"/>
      <c r="H104" s="400"/>
    </row>
    <row r="105" spans="1:8" s="7" customFormat="1" ht="15" customHeight="1">
      <c r="A105" s="408"/>
      <c r="B105" s="408"/>
      <c r="C105" s="121"/>
      <c r="D105" s="398" t="s">
        <v>30</v>
      </c>
      <c r="E105" s="399"/>
      <c r="F105" s="399"/>
      <c r="G105" s="399"/>
      <c r="H105" s="400"/>
    </row>
    <row r="106" spans="1:8" ht="15" customHeight="1">
      <c r="A106" s="2"/>
      <c r="B106" s="2"/>
      <c r="C106" s="147"/>
      <c r="D106" s="398" t="s">
        <v>31</v>
      </c>
      <c r="E106" s="399"/>
      <c r="F106" s="399"/>
      <c r="G106" s="399"/>
      <c r="H106" s="400"/>
    </row>
    <row r="107" spans="1:8" ht="15" customHeight="1" thickBot="1">
      <c r="A107" s="2"/>
      <c r="B107" s="2"/>
      <c r="C107" s="147"/>
      <c r="D107" s="401" t="s">
        <v>202</v>
      </c>
      <c r="E107" s="402"/>
      <c r="F107" s="402"/>
      <c r="G107" s="402"/>
      <c r="H107" s="403"/>
    </row>
    <row r="108" spans="4:6" ht="15" customHeight="1">
      <c r="D108" s="27"/>
      <c r="E108" s="27"/>
      <c r="F108" s="27"/>
    </row>
    <row r="109" ht="15" customHeight="1" thickBot="1"/>
    <row r="110" spans="4:8" ht="24.75" customHeight="1" thickBot="1">
      <c r="D110" s="392" t="s">
        <v>138</v>
      </c>
      <c r="E110" s="393"/>
      <c r="F110" s="393"/>
      <c r="G110" s="393"/>
      <c r="H110" s="394"/>
    </row>
    <row r="111" spans="4:8" ht="24.75" customHeight="1" thickBot="1">
      <c r="D111" s="234" t="s">
        <v>212</v>
      </c>
      <c r="E111" s="368" t="s">
        <v>137</v>
      </c>
      <c r="F111" s="368"/>
      <c r="G111" s="366" t="s">
        <v>291</v>
      </c>
      <c r="H111" s="367"/>
    </row>
    <row r="112" spans="4:8" ht="13.5" thickTop="1">
      <c r="D112" s="97">
        <v>41</v>
      </c>
      <c r="E112" s="409">
        <v>27</v>
      </c>
      <c r="F112" s="410"/>
      <c r="G112" s="418">
        <v>61083.69</v>
      </c>
      <c r="H112" s="419"/>
    </row>
    <row r="113" spans="4:8" ht="12.75">
      <c r="D113" s="97">
        <v>64</v>
      </c>
      <c r="E113" s="413">
        <v>3</v>
      </c>
      <c r="F113" s="414"/>
      <c r="G113" s="420">
        <v>3262.73</v>
      </c>
      <c r="H113" s="421"/>
    </row>
    <row r="114" spans="4:8" ht="25.5" customHeight="1">
      <c r="D114" s="97" t="s">
        <v>6</v>
      </c>
      <c r="E114" s="413">
        <v>8</v>
      </c>
      <c r="F114" s="414"/>
      <c r="G114" s="420">
        <f>5580.95*2</f>
        <v>11161.9</v>
      </c>
      <c r="H114" s="421"/>
    </row>
    <row r="115" spans="4:8" ht="12.75">
      <c r="D115" s="94"/>
      <c r="E115" s="413"/>
      <c r="F115" s="414"/>
      <c r="G115" s="420"/>
      <c r="H115" s="421"/>
    </row>
    <row r="116" spans="4:8" ht="12.75">
      <c r="D116" s="94"/>
      <c r="E116" s="375"/>
      <c r="F116" s="376"/>
      <c r="G116" s="373"/>
      <c r="H116" s="374"/>
    </row>
    <row r="117" spans="4:8" ht="12.75">
      <c r="D117" s="236"/>
      <c r="E117" s="375"/>
      <c r="F117" s="376"/>
      <c r="G117" s="373"/>
      <c r="H117" s="374"/>
    </row>
    <row r="118" spans="4:8" ht="12.75">
      <c r="D118" s="236"/>
      <c r="E118" s="375"/>
      <c r="F118" s="376"/>
      <c r="G118" s="373"/>
      <c r="H118" s="374"/>
    </row>
    <row r="119" spans="4:8" ht="12.75">
      <c r="D119" s="236"/>
      <c r="E119" s="375"/>
      <c r="F119" s="376"/>
      <c r="G119" s="373"/>
      <c r="H119" s="374"/>
    </row>
    <row r="120" spans="4:8" ht="14.25">
      <c r="D120" s="102"/>
      <c r="E120" s="377"/>
      <c r="F120" s="378"/>
      <c r="G120" s="373"/>
      <c r="H120" s="374"/>
    </row>
    <row r="121" spans="4:8" ht="15" thickBot="1">
      <c r="D121" s="237"/>
      <c r="E121" s="379"/>
      <c r="F121" s="380"/>
      <c r="G121" s="387"/>
      <c r="H121" s="388"/>
    </row>
    <row r="122" spans="4:8" ht="15.75" thickBot="1">
      <c r="D122" s="299"/>
      <c r="E122" s="422" t="s">
        <v>213</v>
      </c>
      <c r="F122" s="423"/>
      <c r="G122" s="424">
        <f>SUM(G112:G121)</f>
        <v>75508.32</v>
      </c>
      <c r="H122" s="425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8.2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-48003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656156.682</v>
      </c>
      <c r="F129" s="198">
        <f>+C70</f>
        <v>662672.7620000001</v>
      </c>
      <c r="G129" s="198">
        <f>+C65</f>
        <v>535768.6166193179</v>
      </c>
      <c r="H129" s="199">
        <f>+F129-G129</f>
        <v>126904.1453806822</v>
      </c>
    </row>
    <row r="130" spans="4:8" ht="15.75" customHeight="1">
      <c r="D130" s="229" t="s">
        <v>170</v>
      </c>
      <c r="E130" s="230"/>
      <c r="F130" s="195">
        <f>+F129/E129</f>
        <v>1.0099306768928098</v>
      </c>
      <c r="G130" s="195">
        <f>+G129/E129</f>
        <v>0.8165254295456796</v>
      </c>
      <c r="H130" s="92"/>
    </row>
    <row r="131" spans="4:8" ht="15.75" customHeight="1">
      <c r="D131" s="154" t="s">
        <v>277</v>
      </c>
      <c r="E131" s="200">
        <f>+C75</f>
        <v>1007259.82</v>
      </c>
      <c r="F131" s="200">
        <f>+C83</f>
        <v>1000741.9</v>
      </c>
      <c r="G131" s="200">
        <v>1099872.99</v>
      </c>
      <c r="H131" s="199">
        <f>+F131-G131</f>
        <v>-99131.08999999997</v>
      </c>
    </row>
    <row r="132" spans="4:8" ht="15.75" customHeight="1" thickBot="1">
      <c r="D132" s="231" t="s">
        <v>170</v>
      </c>
      <c r="E132" s="232"/>
      <c r="F132" s="196">
        <f>+F131/E131</f>
        <v>0.9935290578750575</v>
      </c>
      <c r="G132" s="196">
        <f>+G131/F131</f>
        <v>1.0990575991671778</v>
      </c>
      <c r="H132" s="197"/>
    </row>
    <row r="133" spans="4:8" ht="15.75" customHeight="1" thickBot="1">
      <c r="D133" s="185" t="s">
        <v>172</v>
      </c>
      <c r="E133" s="201">
        <f>+E131+E129</f>
        <v>1663416.5019999999</v>
      </c>
      <c r="F133" s="201">
        <f>+F131+F129</f>
        <v>1663414.662</v>
      </c>
      <c r="G133" s="201">
        <f>+G131+G129</f>
        <v>1635641.606619318</v>
      </c>
      <c r="H133" s="238">
        <f>+H131+H129</f>
        <v>27773.055380682228</v>
      </c>
    </row>
    <row r="134" spans="4:8" ht="15.75" customHeight="1" thickBot="1">
      <c r="D134" s="350" t="s">
        <v>170</v>
      </c>
      <c r="E134" s="351"/>
      <c r="F134" s="188">
        <f>+F133/E133</f>
        <v>0.9999988938428844</v>
      </c>
      <c r="G134" s="188">
        <f>+G133/F133</f>
        <v>0.9833035886870871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-20229.944619317772</v>
      </c>
    </row>
  </sheetData>
  <sheetProtection/>
  <mergeCells count="46">
    <mergeCell ref="D135:G135"/>
    <mergeCell ref="E122:F122"/>
    <mergeCell ref="G122:H122"/>
    <mergeCell ref="D125:H125"/>
    <mergeCell ref="D127:G127"/>
    <mergeCell ref="E120:F120"/>
    <mergeCell ref="G120:H120"/>
    <mergeCell ref="E121:F121"/>
    <mergeCell ref="G121:H121"/>
    <mergeCell ref="E118:F118"/>
    <mergeCell ref="G118:H118"/>
    <mergeCell ref="E119:F119"/>
    <mergeCell ref="G119:H119"/>
    <mergeCell ref="E116:F116"/>
    <mergeCell ref="G116:H116"/>
    <mergeCell ref="E117:F117"/>
    <mergeCell ref="G117:H117"/>
    <mergeCell ref="E114:F114"/>
    <mergeCell ref="G114:H114"/>
    <mergeCell ref="E115:F115"/>
    <mergeCell ref="G115:H115"/>
    <mergeCell ref="E112:F112"/>
    <mergeCell ref="G112:H112"/>
    <mergeCell ref="E113:F113"/>
    <mergeCell ref="G113:H113"/>
    <mergeCell ref="D107:H107"/>
    <mergeCell ref="D110:H110"/>
    <mergeCell ref="E111:F111"/>
    <mergeCell ref="G111:H111"/>
    <mergeCell ref="D103:H103"/>
    <mergeCell ref="D104:H104"/>
    <mergeCell ref="D105:H105"/>
    <mergeCell ref="D106:H106"/>
    <mergeCell ref="D99:H99"/>
    <mergeCell ref="D100:H100"/>
    <mergeCell ref="D101:H101"/>
    <mergeCell ref="D102:H102"/>
    <mergeCell ref="D94:H94"/>
    <mergeCell ref="D95:H95"/>
    <mergeCell ref="D96:H96"/>
    <mergeCell ref="D98:H98"/>
    <mergeCell ref="A105:B105"/>
    <mergeCell ref="A2:B2"/>
    <mergeCell ref="A3:B3"/>
    <mergeCell ref="A1:C1"/>
    <mergeCell ref="A104:B104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6"/>
  <sheetViews>
    <sheetView zoomScale="85" zoomScaleNormal="85" workbookViewId="0" topLeftCell="A1">
      <pane xSplit="2" ySplit="6" topLeftCell="C117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I132" sqref="I132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32" customWidth="1"/>
    <col min="4" max="4" width="10.75390625" style="0" hidden="1" customWidth="1"/>
    <col min="5" max="5" width="4.75390625" style="0" hidden="1" customWidth="1"/>
    <col min="6" max="6" width="17.75390625" style="0" customWidth="1"/>
    <col min="7" max="7" width="14.25390625" style="0" customWidth="1"/>
    <col min="8" max="8" width="14.75390625" style="0" customWidth="1"/>
    <col min="9" max="9" width="16.75390625" style="0" customWidth="1"/>
    <col min="10" max="10" width="12.75390625" style="0" customWidth="1"/>
  </cols>
  <sheetData>
    <row r="1" spans="1:3" s="4" customFormat="1" ht="33" customHeight="1">
      <c r="A1" s="391" t="s">
        <v>184</v>
      </c>
      <c r="B1" s="391"/>
      <c r="C1" s="391"/>
    </row>
    <row r="2" spans="1:3" ht="15" customHeight="1">
      <c r="A2" s="365" t="s">
        <v>4</v>
      </c>
      <c r="B2" s="365"/>
      <c r="C2" s="253"/>
    </row>
    <row r="3" spans="1:3" ht="15" customHeight="1">
      <c r="A3" s="364" t="s">
        <v>201</v>
      </c>
      <c r="B3" s="364"/>
      <c r="C3" s="253"/>
    </row>
    <row r="4" spans="1:5" s="22" customFormat="1" ht="15" customHeight="1">
      <c r="A4" s="337"/>
      <c r="B4" s="339" t="s">
        <v>164</v>
      </c>
      <c r="C4" s="342"/>
      <c r="D4" s="341"/>
      <c r="E4" s="341"/>
    </row>
    <row r="5" spans="1:5" s="18" customFormat="1" ht="15" customHeight="1" hidden="1">
      <c r="A5" s="334"/>
      <c r="B5" s="335" t="s">
        <v>292</v>
      </c>
      <c r="C5" s="426" t="s">
        <v>214</v>
      </c>
      <c r="D5" s="426"/>
      <c r="E5" s="426"/>
    </row>
    <row r="6" spans="1:5" s="3" customFormat="1" ht="54.75" customHeight="1">
      <c r="A6" s="263" t="s">
        <v>203</v>
      </c>
      <c r="B6" s="103" t="s">
        <v>192</v>
      </c>
      <c r="C6" s="210" t="s">
        <v>163</v>
      </c>
      <c r="D6" s="210" t="s">
        <v>241</v>
      </c>
      <c r="E6" s="329" t="s">
        <v>240</v>
      </c>
    </row>
    <row r="7" spans="1:5" s="38" customFormat="1" ht="21.75" customHeight="1">
      <c r="A7" s="258"/>
      <c r="B7" s="333" t="s">
        <v>296</v>
      </c>
      <c r="C7" s="304"/>
      <c r="D7" s="52" t="e">
        <f>+#REF!*6+#REF!*6</f>
        <v>#REF!</v>
      </c>
      <c r="E7" s="52"/>
    </row>
    <row r="8" spans="1:5" s="41" customFormat="1" ht="19.5" customHeight="1">
      <c r="A8" s="39">
        <v>1</v>
      </c>
      <c r="B8" s="264" t="s">
        <v>382</v>
      </c>
      <c r="C8" s="204">
        <v>437305.9816</v>
      </c>
      <c r="D8" s="52" t="e">
        <f>+#REF!*6+#REF!*6</f>
        <v>#REF!</v>
      </c>
      <c r="E8" s="52" t="e">
        <f>+C8-D8</f>
        <v>#REF!</v>
      </c>
    </row>
    <row r="9" spans="1:5" s="34" customFormat="1" ht="12.75" customHeight="1">
      <c r="A9" s="37"/>
      <c r="B9" s="14" t="s">
        <v>217</v>
      </c>
      <c r="C9" s="303"/>
      <c r="D9" s="50"/>
      <c r="E9" s="50"/>
    </row>
    <row r="10" spans="1:5" s="33" customFormat="1" ht="24.75" customHeight="1">
      <c r="A10" s="126" t="s">
        <v>216</v>
      </c>
      <c r="B10" s="266" t="s">
        <v>165</v>
      </c>
      <c r="C10" s="130">
        <v>138572.9716</v>
      </c>
      <c r="D10" s="58" t="e">
        <f>+#REF!*6+#REF!*6</f>
        <v>#REF!</v>
      </c>
      <c r="E10" s="52" t="e">
        <f>+C10-D10</f>
        <v>#REF!</v>
      </c>
    </row>
    <row r="11" spans="1:5" s="16" customFormat="1" ht="15.75" customHeight="1" hidden="1">
      <c r="A11" s="127" t="s">
        <v>295</v>
      </c>
      <c r="B11" s="268" t="s">
        <v>377</v>
      </c>
      <c r="C11" s="119">
        <v>29245.6016</v>
      </c>
      <c r="D11" s="51"/>
      <c r="E11" s="51"/>
    </row>
    <row r="12" spans="1:5" s="16" customFormat="1" ht="15.75" customHeight="1" hidden="1">
      <c r="A12" s="127" t="s">
        <v>221</v>
      </c>
      <c r="B12" s="270" t="s">
        <v>375</v>
      </c>
      <c r="C12" s="119">
        <v>105077.87</v>
      </c>
      <c r="D12" s="51"/>
      <c r="E12" s="51"/>
    </row>
    <row r="13" spans="1:5" s="16" customFormat="1" ht="15.75" customHeight="1" hidden="1">
      <c r="A13" s="127" t="s">
        <v>222</v>
      </c>
      <c r="B13" s="268" t="s">
        <v>218</v>
      </c>
      <c r="C13" s="119">
        <v>2448.44</v>
      </c>
      <c r="D13" s="51"/>
      <c r="E13" s="51"/>
    </row>
    <row r="14" spans="1:5" s="16" customFormat="1" ht="15.75" customHeight="1" hidden="1">
      <c r="A14" s="127" t="s">
        <v>223</v>
      </c>
      <c r="B14" s="268" t="s">
        <v>219</v>
      </c>
      <c r="C14" s="119">
        <v>243.4</v>
      </c>
      <c r="D14" s="51"/>
      <c r="E14" s="51"/>
    </row>
    <row r="15" spans="1:5" s="16" customFormat="1" ht="15.75" customHeight="1" hidden="1">
      <c r="A15" s="127" t="s">
        <v>224</v>
      </c>
      <c r="B15" s="268" t="s">
        <v>220</v>
      </c>
      <c r="C15" s="119">
        <v>0</v>
      </c>
      <c r="D15" s="51"/>
      <c r="E15" s="51"/>
    </row>
    <row r="16" spans="1:5" s="16" customFormat="1" ht="15.75" customHeight="1" hidden="1">
      <c r="A16" s="127" t="s">
        <v>225</v>
      </c>
      <c r="B16" s="268" t="s">
        <v>293</v>
      </c>
      <c r="C16" s="119">
        <v>1557.66</v>
      </c>
      <c r="D16" s="51"/>
      <c r="E16" s="51"/>
    </row>
    <row r="17" spans="1:5" s="16" customFormat="1" ht="15.75" customHeight="1" hidden="1">
      <c r="A17" s="127" t="s">
        <v>226</v>
      </c>
      <c r="B17" s="268" t="s">
        <v>305</v>
      </c>
      <c r="C17" s="119">
        <v>0</v>
      </c>
      <c r="D17" s="51"/>
      <c r="E17" s="51"/>
    </row>
    <row r="18" spans="1:5" s="33" customFormat="1" ht="15.75" customHeight="1">
      <c r="A18" s="126" t="s">
        <v>227</v>
      </c>
      <c r="B18" s="266" t="s">
        <v>204</v>
      </c>
      <c r="C18" s="130">
        <v>36117.943999999996</v>
      </c>
      <c r="D18" s="58" t="e">
        <f>+#REF!*6+#REF!*6</f>
        <v>#REF!</v>
      </c>
      <c r="E18" s="58" t="e">
        <f>+C18-D18</f>
        <v>#REF!</v>
      </c>
    </row>
    <row r="19" spans="1:5" s="16" customFormat="1" ht="15.75" customHeight="1" hidden="1">
      <c r="A19" s="127" t="s">
        <v>228</v>
      </c>
      <c r="B19" s="268" t="s">
        <v>229</v>
      </c>
      <c r="C19" s="119">
        <v>36117.943999999996</v>
      </c>
      <c r="D19" s="59"/>
      <c r="E19" s="59"/>
    </row>
    <row r="20" spans="1:5" s="16" customFormat="1" ht="15.75" customHeight="1" hidden="1">
      <c r="A20" s="127" t="s">
        <v>231</v>
      </c>
      <c r="B20" s="268" t="s">
        <v>306</v>
      </c>
      <c r="C20" s="119">
        <v>0</v>
      </c>
      <c r="D20" s="59"/>
      <c r="E20" s="59"/>
    </row>
    <row r="21" spans="1:5" s="16" customFormat="1" ht="15.75" customHeight="1" hidden="1">
      <c r="A21" s="127" t="s">
        <v>232</v>
      </c>
      <c r="B21" s="268" t="s">
        <v>230</v>
      </c>
      <c r="C21" s="119">
        <v>0</v>
      </c>
      <c r="D21" s="59"/>
      <c r="E21" s="59"/>
    </row>
    <row r="22" spans="1:5" s="16" customFormat="1" ht="15.75" customHeight="1" hidden="1">
      <c r="A22" s="127" t="s">
        <v>294</v>
      </c>
      <c r="B22" s="268" t="s">
        <v>233</v>
      </c>
      <c r="C22" s="119">
        <v>0</v>
      </c>
      <c r="D22" s="59"/>
      <c r="E22" s="59"/>
    </row>
    <row r="23" spans="1:5" s="33" customFormat="1" ht="15.75" customHeight="1">
      <c r="A23" s="126" t="s">
        <v>242</v>
      </c>
      <c r="B23" s="266" t="s">
        <v>205</v>
      </c>
      <c r="C23" s="130">
        <v>88564.4</v>
      </c>
      <c r="D23" s="58" t="e">
        <f>+#REF!*6+#REF!*6</f>
        <v>#REF!</v>
      </c>
      <c r="E23" s="58" t="e">
        <f>+C23-D23</f>
        <v>#REF!</v>
      </c>
    </row>
    <row r="24" spans="1:5" s="16" customFormat="1" ht="15.75" customHeight="1" hidden="1">
      <c r="A24" s="127" t="s">
        <v>243</v>
      </c>
      <c r="B24" s="268" t="s">
        <v>174</v>
      </c>
      <c r="C24" s="119">
        <v>61292.11</v>
      </c>
      <c r="D24" s="51"/>
      <c r="E24" s="51"/>
    </row>
    <row r="25" spans="1:5" s="16" customFormat="1" ht="15.75" customHeight="1" hidden="1">
      <c r="A25" s="127" t="s">
        <v>244</v>
      </c>
      <c r="B25" s="268" t="s">
        <v>182</v>
      </c>
      <c r="C25" s="119">
        <v>0</v>
      </c>
      <c r="D25" s="51"/>
      <c r="E25" s="51"/>
    </row>
    <row r="26" spans="1:5" s="16" customFormat="1" ht="15.75" customHeight="1" hidden="1">
      <c r="A26" s="127" t="s">
        <v>245</v>
      </c>
      <c r="B26" s="268" t="s">
        <v>183</v>
      </c>
      <c r="C26" s="119">
        <v>0</v>
      </c>
      <c r="D26" s="51"/>
      <c r="E26" s="51"/>
    </row>
    <row r="27" spans="1:5" s="16" customFormat="1" ht="15.75" customHeight="1" hidden="1">
      <c r="A27" s="127" t="s">
        <v>246</v>
      </c>
      <c r="B27" s="268" t="s">
        <v>297</v>
      </c>
      <c r="C27" s="119">
        <v>27272.29</v>
      </c>
      <c r="D27" s="51"/>
      <c r="E27" s="51"/>
    </row>
    <row r="28" spans="1:5" s="16" customFormat="1" ht="15.75" customHeight="1" hidden="1">
      <c r="A28" s="127" t="s">
        <v>247</v>
      </c>
      <c r="B28" s="268" t="s">
        <v>305</v>
      </c>
      <c r="C28" s="119">
        <v>0</v>
      </c>
      <c r="D28" s="51"/>
      <c r="E28" s="51"/>
    </row>
    <row r="29" spans="1:5" s="33" customFormat="1" ht="15.75" customHeight="1">
      <c r="A29" s="126" t="s">
        <v>248</v>
      </c>
      <c r="B29" s="343" t="s">
        <v>290</v>
      </c>
      <c r="C29" s="130">
        <v>79709.874</v>
      </c>
      <c r="D29" s="58" t="e">
        <f>+#REF!*6+#REF!*6</f>
        <v>#REF!</v>
      </c>
      <c r="E29" s="58" t="e">
        <f aca="true" t="shared" si="0" ref="E29:E35">+C29-D29</f>
        <v>#REF!</v>
      </c>
    </row>
    <row r="30" spans="1:5" s="16" customFormat="1" ht="15.75" customHeight="1" hidden="1">
      <c r="A30" s="127" t="s">
        <v>249</v>
      </c>
      <c r="B30" s="268" t="s">
        <v>188</v>
      </c>
      <c r="C30" s="119">
        <v>0</v>
      </c>
      <c r="D30" s="59" t="e">
        <f>+#REF!*6+#REF!*6</f>
        <v>#REF!</v>
      </c>
      <c r="E30" s="59" t="e">
        <f t="shared" si="0"/>
        <v>#REF!</v>
      </c>
    </row>
    <row r="31" spans="1:5" s="16" customFormat="1" ht="15.75" customHeight="1" hidden="1">
      <c r="A31" s="127" t="s">
        <v>250</v>
      </c>
      <c r="B31" s="268" t="s">
        <v>189</v>
      </c>
      <c r="C31" s="119">
        <v>0</v>
      </c>
      <c r="D31" s="59" t="e">
        <f>+#REF!*6+#REF!*6</f>
        <v>#REF!</v>
      </c>
      <c r="E31" s="59" t="e">
        <f t="shared" si="0"/>
        <v>#REF!</v>
      </c>
    </row>
    <row r="32" spans="1:5" s="33" customFormat="1" ht="18.75" customHeight="1">
      <c r="A32" s="126" t="s">
        <v>252</v>
      </c>
      <c r="B32" s="266" t="s">
        <v>251</v>
      </c>
      <c r="C32" s="355">
        <v>79041.39199999998</v>
      </c>
      <c r="D32" s="58" t="e">
        <f>+#REF!*6+#REF!*6</f>
        <v>#REF!</v>
      </c>
      <c r="E32" s="58" t="e">
        <f t="shared" si="0"/>
        <v>#REF!</v>
      </c>
    </row>
    <row r="33" spans="1:5" s="35" customFormat="1" ht="15.75" customHeight="1">
      <c r="A33" s="127" t="s">
        <v>253</v>
      </c>
      <c r="B33" s="343" t="s">
        <v>235</v>
      </c>
      <c r="C33" s="119">
        <v>0</v>
      </c>
      <c r="D33" s="59" t="e">
        <f>+#REF!*6+#REF!*6</f>
        <v>#REF!</v>
      </c>
      <c r="E33" s="59" t="e">
        <f t="shared" si="0"/>
        <v>#REF!</v>
      </c>
    </row>
    <row r="34" spans="1:5" s="35" customFormat="1" ht="15.75" customHeight="1">
      <c r="A34" s="127" t="s">
        <v>254</v>
      </c>
      <c r="B34" s="343" t="s">
        <v>180</v>
      </c>
      <c r="C34" s="119">
        <v>5813.771999999999</v>
      </c>
      <c r="D34" s="59" t="e">
        <f>+#REF!*6+#REF!*6</f>
        <v>#REF!</v>
      </c>
      <c r="E34" s="59" t="e">
        <f t="shared" si="0"/>
        <v>#REF!</v>
      </c>
    </row>
    <row r="35" spans="1:5" s="35" customFormat="1" ht="15.75" customHeight="1">
      <c r="A35" s="127" t="s">
        <v>255</v>
      </c>
      <c r="B35" s="266" t="s">
        <v>236</v>
      </c>
      <c r="C35" s="119">
        <v>73227.62</v>
      </c>
      <c r="D35" s="59" t="e">
        <f>+#REF!*6+#REF!*6</f>
        <v>#REF!</v>
      </c>
      <c r="E35" s="59" t="e">
        <f t="shared" si="0"/>
        <v>#REF!</v>
      </c>
    </row>
    <row r="36" spans="1:5" s="34" customFormat="1" ht="15.75" customHeight="1" hidden="1">
      <c r="A36" s="37" t="s">
        <v>257</v>
      </c>
      <c r="B36" s="272" t="s">
        <v>378</v>
      </c>
      <c r="C36" s="95">
        <v>4522.4</v>
      </c>
      <c r="D36" s="61"/>
      <c r="E36" s="61"/>
    </row>
    <row r="37" spans="1:5" s="34" customFormat="1" ht="15.75" customHeight="1" hidden="1">
      <c r="A37" s="37" t="s">
        <v>258</v>
      </c>
      <c r="B37" s="273" t="s">
        <v>280</v>
      </c>
      <c r="C37" s="95">
        <v>70.75</v>
      </c>
      <c r="D37" s="61"/>
      <c r="E37" s="61"/>
    </row>
    <row r="38" spans="1:5" s="34" customFormat="1" ht="15.75" customHeight="1" hidden="1">
      <c r="A38" s="37" t="s">
        <v>260</v>
      </c>
      <c r="B38" s="273" t="s">
        <v>281</v>
      </c>
      <c r="C38" s="95">
        <v>62674.57</v>
      </c>
      <c r="D38" s="61"/>
      <c r="E38" s="61"/>
    </row>
    <row r="39" spans="1:5" s="34" customFormat="1" ht="15.75" customHeight="1" hidden="1">
      <c r="A39" s="37" t="s">
        <v>262</v>
      </c>
      <c r="B39" s="274" t="s">
        <v>282</v>
      </c>
      <c r="C39" s="95">
        <v>5959.9</v>
      </c>
      <c r="D39" s="61"/>
      <c r="E39" s="61"/>
    </row>
    <row r="40" spans="1:5" s="34" customFormat="1" ht="15.75" customHeight="1" hidden="1">
      <c r="A40" s="37" t="s">
        <v>261</v>
      </c>
      <c r="B40" s="274" t="s">
        <v>283</v>
      </c>
      <c r="C40" s="95">
        <v>0</v>
      </c>
      <c r="D40" s="61"/>
      <c r="E40" s="61"/>
    </row>
    <row r="41" spans="1:5" s="56" customFormat="1" ht="15.75" customHeight="1">
      <c r="A41" s="126" t="s">
        <v>272</v>
      </c>
      <c r="B41" s="343" t="s">
        <v>376</v>
      </c>
      <c r="C41" s="130">
        <v>15299.4</v>
      </c>
      <c r="D41" s="62"/>
      <c r="E41" s="62"/>
    </row>
    <row r="42" spans="1:5" s="41" customFormat="1" ht="24.75" customHeight="1">
      <c r="A42" s="39" t="s">
        <v>234</v>
      </c>
      <c r="B42" s="264" t="s">
        <v>298</v>
      </c>
      <c r="C42" s="46">
        <v>37038.01</v>
      </c>
      <c r="D42" s="52" t="e">
        <f>+D43+D51+D60</f>
        <v>#REF!</v>
      </c>
      <c r="E42" s="78" t="e">
        <f>+C42-D42</f>
        <v>#REF!</v>
      </c>
    </row>
    <row r="43" spans="1:5" s="33" customFormat="1" ht="24" customHeight="1">
      <c r="A43" s="126" t="s">
        <v>237</v>
      </c>
      <c r="B43" s="266" t="s">
        <v>279</v>
      </c>
      <c r="C43" s="130">
        <v>7564.09</v>
      </c>
      <c r="D43" s="58" t="e">
        <f>+#REF!*6+#REF!*6</f>
        <v>#REF!</v>
      </c>
      <c r="E43" s="330"/>
    </row>
    <row r="44" spans="1:5" s="56" customFormat="1" ht="15.75" customHeight="1" hidden="1">
      <c r="A44" s="127" t="s">
        <v>367</v>
      </c>
      <c r="B44" s="268" t="s">
        <v>218</v>
      </c>
      <c r="C44" s="119">
        <v>0</v>
      </c>
      <c r="D44" s="60"/>
      <c r="E44" s="331"/>
    </row>
    <row r="45" spans="1:5" s="56" customFormat="1" ht="15.75" customHeight="1" hidden="1">
      <c r="A45" s="127" t="s">
        <v>368</v>
      </c>
      <c r="B45" s="270" t="s">
        <v>375</v>
      </c>
      <c r="C45" s="119">
        <v>0</v>
      </c>
      <c r="D45" s="60"/>
      <c r="E45" s="331"/>
    </row>
    <row r="46" spans="1:5" s="56" customFormat="1" ht="15.75" customHeight="1" hidden="1">
      <c r="A46" s="127" t="s">
        <v>369</v>
      </c>
      <c r="B46" s="268" t="s">
        <v>239</v>
      </c>
      <c r="C46" s="119">
        <v>0</v>
      </c>
      <c r="D46" s="60"/>
      <c r="E46" s="331"/>
    </row>
    <row r="47" spans="1:5" s="56" customFormat="1" ht="15.75" customHeight="1" hidden="1">
      <c r="A47" s="127" t="s">
        <v>371</v>
      </c>
      <c r="B47" s="268" t="s">
        <v>219</v>
      </c>
      <c r="C47" s="119">
        <v>0</v>
      </c>
      <c r="D47" s="60"/>
      <c r="E47" s="331"/>
    </row>
    <row r="48" spans="1:5" s="56" customFormat="1" ht="15.75" customHeight="1" hidden="1">
      <c r="A48" s="127" t="s">
        <v>372</v>
      </c>
      <c r="B48" s="268" t="s">
        <v>220</v>
      </c>
      <c r="C48" s="119">
        <v>0</v>
      </c>
      <c r="D48" s="60"/>
      <c r="E48" s="331"/>
    </row>
    <row r="49" spans="1:5" s="56" customFormat="1" ht="15.75" customHeight="1" hidden="1">
      <c r="A49" s="127" t="s">
        <v>373</v>
      </c>
      <c r="B49" s="268" t="s">
        <v>293</v>
      </c>
      <c r="C49" s="119">
        <v>718</v>
      </c>
      <c r="D49" s="60"/>
      <c r="E49" s="331"/>
    </row>
    <row r="50" spans="1:5" s="56" customFormat="1" ht="15.75" customHeight="1" hidden="1">
      <c r="A50" s="127" t="s">
        <v>374</v>
      </c>
      <c r="B50" s="268" t="s">
        <v>305</v>
      </c>
      <c r="C50" s="119">
        <v>6846.09</v>
      </c>
      <c r="D50" s="60"/>
      <c r="E50" s="331"/>
    </row>
    <row r="51" spans="1:5" s="33" customFormat="1" ht="15.75" customHeight="1">
      <c r="A51" s="126" t="s">
        <v>238</v>
      </c>
      <c r="B51" s="266" t="s">
        <v>256</v>
      </c>
      <c r="C51" s="130">
        <v>19214.96</v>
      </c>
      <c r="D51" s="57" t="e">
        <f>+D52+D53+D54</f>
        <v>#REF!</v>
      </c>
      <c r="E51" s="52" t="e">
        <f>+C51-D51</f>
        <v>#REF!</v>
      </c>
    </row>
    <row r="52" spans="1:5" s="17" customFormat="1" ht="15.75" customHeight="1">
      <c r="A52" s="127" t="s">
        <v>263</v>
      </c>
      <c r="B52" s="266" t="s">
        <v>235</v>
      </c>
      <c r="C52" s="119">
        <v>0</v>
      </c>
      <c r="D52" s="59" t="e">
        <f>+#REF!*6+#REF!*6</f>
        <v>#REF!</v>
      </c>
      <c r="E52" s="52" t="e">
        <f>+C52-D52</f>
        <v>#REF!</v>
      </c>
    </row>
    <row r="53" spans="1:5" s="17" customFormat="1" ht="15.75" customHeight="1">
      <c r="A53" s="127" t="s">
        <v>264</v>
      </c>
      <c r="B53" s="266" t="s">
        <v>180</v>
      </c>
      <c r="C53" s="119">
        <v>0</v>
      </c>
      <c r="D53" s="59" t="e">
        <f>+#REF!*6+#REF!*6</f>
        <v>#REF!</v>
      </c>
      <c r="E53" s="52" t="e">
        <f>+C53-D53</f>
        <v>#REF!</v>
      </c>
    </row>
    <row r="54" spans="1:5" s="17" customFormat="1" ht="15.75" customHeight="1">
      <c r="A54" s="127" t="s">
        <v>265</v>
      </c>
      <c r="B54" s="266" t="s">
        <v>236</v>
      </c>
      <c r="C54" s="119">
        <v>19214.96</v>
      </c>
      <c r="D54" s="59" t="e">
        <f>+#REF!*6+#REF!*6</f>
        <v>#REF!</v>
      </c>
      <c r="E54" s="52" t="e">
        <f>+C54-D54</f>
        <v>#REF!</v>
      </c>
    </row>
    <row r="55" spans="1:5" s="36" customFormat="1" ht="15.75" customHeight="1" hidden="1">
      <c r="A55" s="298" t="s">
        <v>266</v>
      </c>
      <c r="B55" s="272" t="s">
        <v>378</v>
      </c>
      <c r="C55" s="95">
        <v>979.14</v>
      </c>
      <c r="D55" s="113"/>
      <c r="E55" s="113"/>
    </row>
    <row r="56" spans="1:5" s="36" customFormat="1" ht="15.75" customHeight="1" hidden="1">
      <c r="A56" s="298" t="s">
        <v>267</v>
      </c>
      <c r="B56" s="273" t="s">
        <v>280</v>
      </c>
      <c r="C56" s="95">
        <v>0</v>
      </c>
      <c r="D56" s="113"/>
      <c r="E56" s="113"/>
    </row>
    <row r="57" spans="1:5" s="36" customFormat="1" ht="15.75" customHeight="1" hidden="1">
      <c r="A57" s="298" t="s">
        <v>268</v>
      </c>
      <c r="B57" s="273" t="s">
        <v>281</v>
      </c>
      <c r="C57" s="95">
        <v>0</v>
      </c>
      <c r="D57" s="113"/>
      <c r="E57" s="113"/>
    </row>
    <row r="58" spans="1:5" s="36" customFormat="1" ht="15.75" customHeight="1" hidden="1">
      <c r="A58" s="298" t="s">
        <v>269</v>
      </c>
      <c r="B58" s="274" t="s">
        <v>282</v>
      </c>
      <c r="C58" s="95">
        <v>18235.82</v>
      </c>
      <c r="D58" s="113"/>
      <c r="E58" s="113"/>
    </row>
    <row r="59" spans="1:5" s="36" customFormat="1" ht="15.75" customHeight="1" hidden="1">
      <c r="A59" s="298" t="s">
        <v>270</v>
      </c>
      <c r="B59" s="274" t="s">
        <v>283</v>
      </c>
      <c r="C59" s="95">
        <v>0</v>
      </c>
      <c r="D59" s="113"/>
      <c r="E59" s="113"/>
    </row>
    <row r="60" spans="1:5" s="33" customFormat="1" ht="15.75" customHeight="1">
      <c r="A60" s="126" t="s">
        <v>179</v>
      </c>
      <c r="B60" s="266" t="s">
        <v>271</v>
      </c>
      <c r="C60" s="130">
        <v>10258.96</v>
      </c>
      <c r="D60" s="330"/>
      <c r="E60" s="330"/>
    </row>
    <row r="61" spans="1:5" s="41" customFormat="1" ht="16.5" customHeight="1">
      <c r="A61" s="39" t="s">
        <v>181</v>
      </c>
      <c r="B61" s="264" t="s">
        <v>206</v>
      </c>
      <c r="C61" s="46">
        <v>57678.73799999999</v>
      </c>
      <c r="D61" s="58" t="e">
        <f>+#REF!*6+#REF!*6</f>
        <v>#REF!</v>
      </c>
      <c r="E61" s="52" t="e">
        <f>+C61-D61</f>
        <v>#REF!</v>
      </c>
    </row>
    <row r="62" spans="1:5" s="41" customFormat="1" ht="29.25" customHeight="1">
      <c r="A62" s="39" t="s">
        <v>187</v>
      </c>
      <c r="B62" s="264" t="s">
        <v>200</v>
      </c>
      <c r="C62" s="46">
        <v>30904.788000000004</v>
      </c>
      <c r="D62" s="58" t="e">
        <f>+#REF!*6+#REF!*6</f>
        <v>#REF!</v>
      </c>
      <c r="E62" s="52" t="e">
        <f>+C62-D62</f>
        <v>#REF!</v>
      </c>
    </row>
    <row r="63" spans="1:5" s="42" customFormat="1" ht="15.75" customHeight="1">
      <c r="A63" s="53" t="s">
        <v>190</v>
      </c>
      <c r="B63" s="109" t="s">
        <v>132</v>
      </c>
      <c r="C63" s="46">
        <v>510590.10759999993</v>
      </c>
      <c r="D63" s="52" t="e">
        <f>+D10+D18+D23+D29+D32+D61+D62</f>
        <v>#REF!</v>
      </c>
      <c r="E63" s="52" t="e">
        <f>+C63-D63</f>
        <v>#REF!</v>
      </c>
    </row>
    <row r="64" spans="1:5" s="42" customFormat="1" ht="15.75" customHeight="1">
      <c r="A64" s="53" t="s">
        <v>191</v>
      </c>
      <c r="B64" s="109" t="s">
        <v>299</v>
      </c>
      <c r="C64" s="105">
        <v>37038.01</v>
      </c>
      <c r="D64" s="55"/>
      <c r="E64" s="55"/>
    </row>
    <row r="65" spans="1:5" s="42" customFormat="1" ht="25.5" customHeight="1">
      <c r="A65" s="43" t="s">
        <v>193</v>
      </c>
      <c r="B65" s="40" t="s">
        <v>25</v>
      </c>
      <c r="C65" s="124">
        <v>914.7100775686034</v>
      </c>
      <c r="D65" s="55"/>
      <c r="E65" s="55"/>
    </row>
    <row r="66" spans="1:5" s="42" customFormat="1" ht="21" customHeight="1" thickBot="1">
      <c r="A66" s="53" t="s">
        <v>194</v>
      </c>
      <c r="B66" s="279" t="s">
        <v>3</v>
      </c>
      <c r="C66" s="323">
        <v>548542.8276775685</v>
      </c>
      <c r="D66" s="52" t="e">
        <f>+#REF!*6+#REF!*6</f>
        <v>#REF!</v>
      </c>
      <c r="E66" s="52" t="e">
        <f>+C66-D66</f>
        <v>#REF!</v>
      </c>
    </row>
    <row r="67" spans="1:5" s="42" customFormat="1" ht="15.75" customHeight="1" thickBot="1">
      <c r="A67" s="43" t="s">
        <v>195</v>
      </c>
      <c r="B67" s="281" t="s">
        <v>185</v>
      </c>
      <c r="C67" s="206">
        <v>-75771</v>
      </c>
      <c r="D67" s="98"/>
      <c r="E67" s="55"/>
    </row>
    <row r="68" spans="1:5" s="41" customFormat="1" ht="15.75" customHeight="1">
      <c r="A68" s="43" t="s">
        <v>196</v>
      </c>
      <c r="B68" s="281" t="s">
        <v>300</v>
      </c>
      <c r="C68" s="118">
        <v>443589.42</v>
      </c>
      <c r="D68" s="74" t="e">
        <f>+D69+D70</f>
        <v>#REF!</v>
      </c>
      <c r="E68" s="74"/>
    </row>
    <row r="69" spans="1:5" s="72" customFormat="1" ht="15.75" customHeight="1" hidden="1">
      <c r="A69" s="128" t="s">
        <v>285</v>
      </c>
      <c r="B69" s="44" t="s">
        <v>284</v>
      </c>
      <c r="C69" s="119">
        <v>443589.42</v>
      </c>
      <c r="D69" s="71" t="e">
        <f>+#REF!*#REF!*6+#REF!*#REF!*6</f>
        <v>#REF!</v>
      </c>
      <c r="E69" s="86" t="e">
        <f>+C69-D69</f>
        <v>#REF!</v>
      </c>
    </row>
    <row r="70" spans="1:5" s="73" customFormat="1" ht="15.75" customHeight="1" hidden="1">
      <c r="A70" s="128" t="s">
        <v>286</v>
      </c>
      <c r="B70" s="44" t="s">
        <v>289</v>
      </c>
      <c r="C70" s="119">
        <v>0</v>
      </c>
      <c r="D70" s="71" t="e">
        <f>+#REF!*#REF!*6+#REF!*#REF!*6</f>
        <v>#REF!</v>
      </c>
      <c r="E70" s="71"/>
    </row>
    <row r="71" spans="1:5" s="41" customFormat="1" ht="15.75" customHeight="1" thickBot="1">
      <c r="A71" s="43" t="s">
        <v>197</v>
      </c>
      <c r="B71" s="281" t="s">
        <v>366</v>
      </c>
      <c r="C71" s="118">
        <v>433092.88</v>
      </c>
      <c r="D71" s="77"/>
      <c r="E71" s="77"/>
    </row>
    <row r="72" spans="1:5" s="45" customFormat="1" ht="15.75" customHeight="1" hidden="1">
      <c r="A72" s="128" t="s">
        <v>287</v>
      </c>
      <c r="B72" s="44" t="s">
        <v>284</v>
      </c>
      <c r="C72" s="261">
        <v>433092.88</v>
      </c>
      <c r="D72" s="65"/>
      <c r="E72" s="55"/>
    </row>
    <row r="73" spans="1:5" s="45" customFormat="1" ht="15.75" customHeight="1" hidden="1" thickBot="1">
      <c r="A73" s="128" t="s">
        <v>288</v>
      </c>
      <c r="B73" s="44" t="s">
        <v>289</v>
      </c>
      <c r="C73" s="119">
        <v>0</v>
      </c>
      <c r="D73" s="65"/>
      <c r="E73" s="55"/>
    </row>
    <row r="74" spans="1:5" s="42" customFormat="1" ht="24.75" customHeight="1" thickBot="1">
      <c r="A74" s="39" t="s">
        <v>198</v>
      </c>
      <c r="B74" s="282" t="s">
        <v>303</v>
      </c>
      <c r="C74" s="207">
        <v>-191220.94767756853</v>
      </c>
      <c r="D74" s="98"/>
      <c r="E74" s="55"/>
    </row>
    <row r="75" spans="1:5" s="8" customFormat="1" ht="15.75" customHeight="1">
      <c r="A75" s="258"/>
      <c r="B75" s="259" t="s">
        <v>199</v>
      </c>
      <c r="C75" s="129"/>
      <c r="D75" s="66"/>
      <c r="E75" s="66"/>
    </row>
    <row r="76" spans="1:5" s="8" customFormat="1" ht="15.75" customHeight="1">
      <c r="A76" s="132"/>
      <c r="B76" s="133" t="s">
        <v>177</v>
      </c>
      <c r="C76" s="31">
        <v>839145.95</v>
      </c>
      <c r="D76" s="66"/>
      <c r="E76" s="66"/>
    </row>
    <row r="77" spans="1:5" s="10" customFormat="1" ht="15.75" customHeight="1" hidden="1">
      <c r="A77" s="29"/>
      <c r="B77" s="6" t="s">
        <v>208</v>
      </c>
      <c r="C77" s="31">
        <v>506760.69</v>
      </c>
      <c r="D77" s="67"/>
      <c r="E77" s="67"/>
    </row>
    <row r="78" spans="1:5" s="10" customFormat="1" ht="15.75" customHeight="1" hidden="1">
      <c r="A78" s="29"/>
      <c r="B78" s="6" t="s">
        <v>209</v>
      </c>
      <c r="C78" s="31">
        <v>60124.02</v>
      </c>
      <c r="D78" s="67">
        <v>159015.53</v>
      </c>
      <c r="E78" s="67"/>
    </row>
    <row r="79" spans="1:5" s="10" customFormat="1" ht="15.75" customHeight="1" hidden="1">
      <c r="A79" s="29"/>
      <c r="B79" s="6" t="s">
        <v>210</v>
      </c>
      <c r="C79" s="31">
        <v>190166.99</v>
      </c>
      <c r="D79" s="67"/>
      <c r="E79" s="67"/>
    </row>
    <row r="80" spans="1:5" s="10" customFormat="1" ht="15.75" customHeight="1" hidden="1">
      <c r="A80" s="29"/>
      <c r="B80" s="6" t="s">
        <v>133</v>
      </c>
      <c r="C80" s="31">
        <v>0</v>
      </c>
      <c r="D80" s="67"/>
      <c r="E80" s="67"/>
    </row>
    <row r="81" spans="1:5" s="10" customFormat="1" ht="15.75" customHeight="1" hidden="1">
      <c r="A81" s="29"/>
      <c r="B81" s="6" t="s">
        <v>211</v>
      </c>
      <c r="C81" s="31">
        <v>82094.25</v>
      </c>
      <c r="D81" s="67"/>
      <c r="E81" s="67"/>
    </row>
    <row r="82" spans="1:5" s="47" customFormat="1" ht="15.75" customHeight="1">
      <c r="A82" s="85"/>
      <c r="B82" s="193" t="s">
        <v>134</v>
      </c>
      <c r="C82" s="46">
        <v>1282735.37</v>
      </c>
      <c r="D82" s="69"/>
      <c r="E82" s="69"/>
    </row>
    <row r="83" spans="1:5" s="10" customFormat="1" ht="3.75" customHeight="1">
      <c r="A83" s="29"/>
      <c r="B83" s="6"/>
      <c r="C83" s="31"/>
      <c r="D83" s="67"/>
      <c r="E83" s="67"/>
    </row>
    <row r="84" spans="1:5" s="47" customFormat="1" ht="15.75" customHeight="1">
      <c r="A84" s="134"/>
      <c r="B84" s="133" t="s">
        <v>178</v>
      </c>
      <c r="C84" s="31">
        <v>818840.28</v>
      </c>
      <c r="D84" s="69"/>
      <c r="E84" s="69"/>
    </row>
    <row r="85" spans="1:5" s="10" customFormat="1" ht="15.75" customHeight="1" hidden="1">
      <c r="A85" s="29"/>
      <c r="B85" s="6" t="s">
        <v>208</v>
      </c>
      <c r="C85" s="31">
        <v>493654.1</v>
      </c>
      <c r="D85" s="67"/>
      <c r="E85" s="67"/>
    </row>
    <row r="86" spans="1:5" s="10" customFormat="1" ht="15.75" customHeight="1" hidden="1">
      <c r="A86" s="29"/>
      <c r="B86" s="6" t="s">
        <v>209</v>
      </c>
      <c r="C86" s="31">
        <v>59269.89</v>
      </c>
      <c r="D86" s="67"/>
      <c r="E86" s="67"/>
    </row>
    <row r="87" spans="1:5" s="10" customFormat="1" ht="15.75" customHeight="1" hidden="1">
      <c r="A87" s="29"/>
      <c r="B87" s="6" t="s">
        <v>210</v>
      </c>
      <c r="C87" s="31">
        <v>184725.14</v>
      </c>
      <c r="D87" s="67"/>
      <c r="E87" s="67"/>
    </row>
    <row r="88" spans="1:5" s="10" customFormat="1" ht="15.75" customHeight="1" hidden="1">
      <c r="A88" s="29"/>
      <c r="B88" s="6" t="s">
        <v>133</v>
      </c>
      <c r="C88" s="31">
        <v>0</v>
      </c>
      <c r="D88" s="67"/>
      <c r="E88" s="67"/>
    </row>
    <row r="89" spans="1:5" s="10" customFormat="1" ht="15.75" customHeight="1" hidden="1">
      <c r="A89" s="29"/>
      <c r="B89" s="6" t="s">
        <v>211</v>
      </c>
      <c r="C89" s="31">
        <v>81191.15</v>
      </c>
      <c r="D89" s="67"/>
      <c r="E89" s="67"/>
    </row>
    <row r="90" spans="1:5" s="47" customFormat="1" ht="15.75" customHeight="1">
      <c r="A90" s="85"/>
      <c r="B90" s="193" t="s">
        <v>135</v>
      </c>
      <c r="C90" s="46">
        <v>1251933.16</v>
      </c>
      <c r="D90" s="69"/>
      <c r="E90" s="69"/>
    </row>
    <row r="91" spans="1:5" s="10" customFormat="1" ht="12.75" customHeight="1">
      <c r="A91" s="29"/>
      <c r="B91" s="15" t="s">
        <v>136</v>
      </c>
      <c r="C91" s="212">
        <v>0.9759870892154476</v>
      </c>
      <c r="D91" s="67"/>
      <c r="E91" s="67"/>
    </row>
    <row r="92" spans="1:5" s="9" customFormat="1" ht="15.75" customHeight="1">
      <c r="A92" s="12"/>
      <c r="B92" s="193" t="s">
        <v>301</v>
      </c>
      <c r="C92" s="105">
        <v>30802.209999999905</v>
      </c>
      <c r="D92" s="68"/>
      <c r="E92" s="68"/>
    </row>
    <row r="93" spans="1:5" s="10" customFormat="1" ht="15.75" customHeight="1">
      <c r="A93" s="29"/>
      <c r="B93" s="278" t="s">
        <v>97</v>
      </c>
      <c r="C93" s="117">
        <v>20305.669999999925</v>
      </c>
      <c r="D93" s="67"/>
      <c r="E93" s="67"/>
    </row>
    <row r="94" spans="1:5" s="10" customFormat="1" ht="15.75" customHeight="1">
      <c r="A94" s="29"/>
      <c r="B94" s="278" t="s">
        <v>96</v>
      </c>
      <c r="C94" s="118">
        <v>10496.54</v>
      </c>
      <c r="D94" s="67"/>
      <c r="E94" s="67"/>
    </row>
    <row r="95" spans="1:10" s="7" customFormat="1" ht="15.75" customHeight="1">
      <c r="A95" s="244"/>
      <c r="B95" s="163"/>
      <c r="C95" s="121"/>
      <c r="D95" s="317"/>
      <c r="E95" s="317"/>
      <c r="F95" s="404" t="s">
        <v>273</v>
      </c>
      <c r="G95" s="404"/>
      <c r="H95" s="404"/>
      <c r="I95" s="404"/>
      <c r="J95" s="404"/>
    </row>
    <row r="96" spans="1:10" s="47" customFormat="1" ht="25.5" customHeight="1">
      <c r="A96" s="170"/>
      <c r="B96" s="245"/>
      <c r="C96" s="139"/>
      <c r="D96" s="306"/>
      <c r="E96" s="306"/>
      <c r="F96" s="407" t="str">
        <f>+A2</f>
        <v>Кирова ул, д10а </v>
      </c>
      <c r="G96" s="407"/>
      <c r="H96" s="407"/>
      <c r="I96" s="407"/>
      <c r="J96" s="407"/>
    </row>
    <row r="97" spans="1:10" s="96" customFormat="1" ht="12.75" customHeight="1">
      <c r="A97" s="100"/>
      <c r="B97" s="135"/>
      <c r="C97" s="141"/>
      <c r="D97" s="307"/>
      <c r="E97" s="307"/>
      <c r="F97" s="372" t="s">
        <v>278</v>
      </c>
      <c r="G97" s="363"/>
      <c r="H97" s="363"/>
      <c r="I97" s="363"/>
      <c r="J97" s="363"/>
    </row>
    <row r="98" spans="1:10" s="96" customFormat="1" ht="12.75" customHeight="1" thickBot="1">
      <c r="A98" s="100"/>
      <c r="B98" s="135"/>
      <c r="C98" s="141"/>
      <c r="D98" s="307"/>
      <c r="E98" s="307"/>
      <c r="F98" s="194"/>
      <c r="G98" s="120"/>
      <c r="H98" s="120"/>
      <c r="I98" s="120"/>
      <c r="J98" s="120"/>
    </row>
    <row r="99" spans="1:10" s="96" customFormat="1" ht="12.75" customHeight="1">
      <c r="A99" s="100"/>
      <c r="B99" s="135"/>
      <c r="C99" s="141"/>
      <c r="D99" s="307"/>
      <c r="E99" s="307"/>
      <c r="F99" s="395" t="s">
        <v>101</v>
      </c>
      <c r="G99" s="396"/>
      <c r="H99" s="396"/>
      <c r="I99" s="396"/>
      <c r="J99" s="397"/>
    </row>
    <row r="100" spans="1:10" s="96" customFormat="1" ht="12.75" customHeight="1">
      <c r="A100" s="100"/>
      <c r="B100" s="135"/>
      <c r="C100" s="141"/>
      <c r="D100" s="307"/>
      <c r="E100" s="307"/>
      <c r="F100" s="398" t="s">
        <v>102</v>
      </c>
      <c r="G100" s="399"/>
      <c r="H100" s="399"/>
      <c r="I100" s="399"/>
      <c r="J100" s="400"/>
    </row>
    <row r="101" spans="1:10" s="96" customFormat="1" ht="12.75" customHeight="1">
      <c r="A101" s="173"/>
      <c r="B101" s="135"/>
      <c r="C101" s="141"/>
      <c r="D101" s="307"/>
      <c r="E101" s="307"/>
      <c r="F101" s="398" t="s">
        <v>103</v>
      </c>
      <c r="G101" s="399"/>
      <c r="H101" s="399"/>
      <c r="I101" s="399"/>
      <c r="J101" s="400"/>
    </row>
    <row r="102" spans="1:10" s="96" customFormat="1" ht="12.75" customHeight="1">
      <c r="A102" s="173"/>
      <c r="B102" s="135"/>
      <c r="C102" s="141"/>
      <c r="D102" s="307"/>
      <c r="E102" s="307"/>
      <c r="F102" s="398" t="s">
        <v>27</v>
      </c>
      <c r="G102" s="399"/>
      <c r="H102" s="399"/>
      <c r="I102" s="399"/>
      <c r="J102" s="400"/>
    </row>
    <row r="103" spans="1:10" s="96" customFormat="1" ht="12.75" customHeight="1">
      <c r="A103" s="173"/>
      <c r="B103" s="100"/>
      <c r="C103" s="141"/>
      <c r="D103" s="307"/>
      <c r="E103" s="307"/>
      <c r="F103" s="398" t="s">
        <v>28</v>
      </c>
      <c r="G103" s="399"/>
      <c r="H103" s="399"/>
      <c r="I103" s="399"/>
      <c r="J103" s="400"/>
    </row>
    <row r="104" spans="1:10" s="47" customFormat="1" ht="12.75" customHeight="1">
      <c r="A104" s="300"/>
      <c r="B104" s="171"/>
      <c r="C104" s="139"/>
      <c r="D104" s="306"/>
      <c r="E104" s="306"/>
      <c r="F104" s="398" t="s">
        <v>29</v>
      </c>
      <c r="G104" s="399"/>
      <c r="H104" s="399"/>
      <c r="I104" s="399"/>
      <c r="J104" s="400"/>
    </row>
    <row r="105" spans="1:10" ht="12.75" customHeight="1">
      <c r="A105" s="249"/>
      <c r="B105" s="2"/>
      <c r="C105" s="146"/>
      <c r="D105" s="146"/>
      <c r="E105" s="146"/>
      <c r="F105" s="398" t="s">
        <v>26</v>
      </c>
      <c r="G105" s="399"/>
      <c r="H105" s="399"/>
      <c r="I105" s="399"/>
      <c r="J105" s="400"/>
    </row>
    <row r="106" spans="1:10" s="7" customFormat="1" ht="12.75" customHeight="1">
      <c r="A106" s="417"/>
      <c r="B106" s="417"/>
      <c r="C106" s="116"/>
      <c r="D106" s="317"/>
      <c r="E106" s="317"/>
      <c r="F106" s="398" t="s">
        <v>30</v>
      </c>
      <c r="G106" s="399"/>
      <c r="H106" s="399"/>
      <c r="I106" s="399"/>
      <c r="J106" s="400"/>
    </row>
    <row r="107" spans="1:10" s="7" customFormat="1" ht="12.75" customHeight="1">
      <c r="A107" s="408"/>
      <c r="B107" s="408"/>
      <c r="C107" s="116"/>
      <c r="D107" s="317"/>
      <c r="E107" s="317"/>
      <c r="F107" s="398" t="s">
        <v>31</v>
      </c>
      <c r="G107" s="399"/>
      <c r="H107" s="399"/>
      <c r="I107" s="399"/>
      <c r="J107" s="400"/>
    </row>
    <row r="108" spans="1:10" ht="12.75" customHeight="1" thickBot="1">
      <c r="A108" s="2"/>
      <c r="B108" s="2"/>
      <c r="F108" s="401" t="s">
        <v>202</v>
      </c>
      <c r="G108" s="402"/>
      <c r="H108" s="402"/>
      <c r="I108" s="402"/>
      <c r="J108" s="403"/>
    </row>
    <row r="109" spans="6:8" ht="12.75" customHeight="1">
      <c r="F109" s="27"/>
      <c r="G109" s="27"/>
      <c r="H109" s="27"/>
    </row>
    <row r="110" ht="12.75" customHeight="1" thickBot="1"/>
    <row r="111" spans="6:10" ht="27.75" customHeight="1" thickBot="1">
      <c r="F111" s="392" t="s">
        <v>5</v>
      </c>
      <c r="G111" s="393"/>
      <c r="H111" s="393"/>
      <c r="I111" s="393"/>
      <c r="J111" s="394"/>
    </row>
    <row r="112" spans="6:10" ht="27.75" customHeight="1" thickBot="1">
      <c r="F112" s="234" t="s">
        <v>212</v>
      </c>
      <c r="G112" s="368" t="s">
        <v>137</v>
      </c>
      <c r="H112" s="368"/>
      <c r="I112" s="366" t="s">
        <v>291</v>
      </c>
      <c r="J112" s="367"/>
    </row>
    <row r="113" spans="6:10" ht="12.75" customHeight="1" thickTop="1">
      <c r="F113" s="97">
        <v>7</v>
      </c>
      <c r="G113" s="409">
        <v>6</v>
      </c>
      <c r="H113" s="410"/>
      <c r="I113" s="418">
        <v>6831.85</v>
      </c>
      <c r="J113" s="419"/>
    </row>
    <row r="114" spans="6:10" ht="12.75" customHeight="1">
      <c r="F114" s="97">
        <v>14</v>
      </c>
      <c r="G114" s="413">
        <v>24</v>
      </c>
      <c r="H114" s="414"/>
      <c r="I114" s="420">
        <v>54783.46</v>
      </c>
      <c r="J114" s="421"/>
    </row>
    <row r="115" spans="6:10" ht="12.75" customHeight="1">
      <c r="F115" s="97">
        <v>17</v>
      </c>
      <c r="G115" s="413">
        <v>18</v>
      </c>
      <c r="H115" s="414"/>
      <c r="I115" s="420">
        <v>32972.19</v>
      </c>
      <c r="J115" s="421"/>
    </row>
    <row r="116" spans="6:10" ht="12.75" customHeight="1">
      <c r="F116" s="94" t="s">
        <v>141</v>
      </c>
      <c r="G116" s="413">
        <v>4</v>
      </c>
      <c r="H116" s="414"/>
      <c r="I116" s="420">
        <v>6207.52</v>
      </c>
      <c r="J116" s="421"/>
    </row>
    <row r="117" spans="6:10" ht="12.75" customHeight="1">
      <c r="F117" s="236"/>
      <c r="G117" s="375"/>
      <c r="H117" s="376"/>
      <c r="I117" s="373"/>
      <c r="J117" s="374"/>
    </row>
    <row r="118" spans="6:10" ht="12.75" customHeight="1">
      <c r="F118" s="236"/>
      <c r="G118" s="375"/>
      <c r="H118" s="376"/>
      <c r="I118" s="373"/>
      <c r="J118" s="374"/>
    </row>
    <row r="119" spans="6:10" ht="12.75" customHeight="1">
      <c r="F119" s="236"/>
      <c r="G119" s="375"/>
      <c r="H119" s="376"/>
      <c r="I119" s="373"/>
      <c r="J119" s="374"/>
    </row>
    <row r="120" spans="6:10" ht="12.75" customHeight="1">
      <c r="F120" s="236"/>
      <c r="G120" s="375"/>
      <c r="H120" s="376"/>
      <c r="I120" s="373"/>
      <c r="J120" s="374"/>
    </row>
    <row r="121" spans="6:10" ht="12.75" customHeight="1">
      <c r="F121" s="102"/>
      <c r="G121" s="377"/>
      <c r="H121" s="378"/>
      <c r="I121" s="373"/>
      <c r="J121" s="374"/>
    </row>
    <row r="122" spans="6:10" ht="12.75" customHeight="1" thickBot="1">
      <c r="F122" s="237"/>
      <c r="G122" s="379"/>
      <c r="H122" s="380"/>
      <c r="I122" s="387"/>
      <c r="J122" s="388"/>
    </row>
    <row r="123" spans="6:10" ht="12.75" customHeight="1" thickBot="1">
      <c r="F123" s="299"/>
      <c r="G123" s="422" t="s">
        <v>213</v>
      </c>
      <c r="H123" s="423"/>
      <c r="I123" s="424">
        <f>SUM(I113:I122)</f>
        <v>100795.02</v>
      </c>
      <c r="J123" s="425"/>
    </row>
    <row r="124" ht="12.75" customHeight="1"/>
    <row r="125" ht="12.75" customHeight="1"/>
    <row r="126" spans="6:10" ht="19.5" customHeight="1">
      <c r="F126" s="386" t="s">
        <v>370</v>
      </c>
      <c r="G126" s="386"/>
      <c r="H126" s="386"/>
      <c r="I126" s="386"/>
      <c r="J126" s="386"/>
    </row>
    <row r="127" spans="6:10" ht="9.75" customHeight="1" thickBot="1">
      <c r="F127" s="125"/>
      <c r="G127" s="115"/>
      <c r="H127" s="115"/>
      <c r="I127" s="115"/>
      <c r="J127" s="115"/>
    </row>
    <row r="128" spans="6:10" ht="19.5" customHeight="1">
      <c r="F128" s="381" t="s">
        <v>275</v>
      </c>
      <c r="G128" s="382"/>
      <c r="H128" s="382"/>
      <c r="I128" s="383"/>
      <c r="J128" s="202">
        <f>+C67</f>
        <v>-75771</v>
      </c>
    </row>
    <row r="129" spans="6:10" ht="60" customHeight="1" thickBot="1">
      <c r="F129" s="184" t="s">
        <v>274</v>
      </c>
      <c r="G129" s="182" t="s">
        <v>173</v>
      </c>
      <c r="H129" s="183" t="s">
        <v>169</v>
      </c>
      <c r="I129" s="182" t="s">
        <v>171</v>
      </c>
      <c r="J129" s="192" t="s">
        <v>304</v>
      </c>
    </row>
    <row r="130" spans="6:10" ht="15.75" customHeight="1" thickTop="1">
      <c r="F130" s="153" t="s">
        <v>276</v>
      </c>
      <c r="G130" s="198">
        <f>+C68</f>
        <v>443589.42</v>
      </c>
      <c r="H130" s="198">
        <f>+C71</f>
        <v>433092.88</v>
      </c>
      <c r="I130" s="198">
        <f>+C66</f>
        <v>548542.8276775685</v>
      </c>
      <c r="J130" s="199">
        <f>+H130-I130</f>
        <v>-115449.94767756853</v>
      </c>
    </row>
    <row r="131" spans="6:10" ht="15.75" customHeight="1">
      <c r="F131" s="229" t="s">
        <v>170</v>
      </c>
      <c r="G131" s="230"/>
      <c r="H131" s="195">
        <f>+H130/G130</f>
        <v>0.9763372625072979</v>
      </c>
      <c r="I131" s="195">
        <f>+I130/G130</f>
        <v>1.2366003401919923</v>
      </c>
      <c r="J131" s="92"/>
    </row>
    <row r="132" spans="6:10" ht="15.75" customHeight="1">
      <c r="F132" s="154" t="s">
        <v>277</v>
      </c>
      <c r="G132" s="200">
        <f>+C76</f>
        <v>839145.95</v>
      </c>
      <c r="H132" s="200">
        <f>+C84</f>
        <v>818840.28</v>
      </c>
      <c r="I132" s="200">
        <v>855943.21</v>
      </c>
      <c r="J132" s="199">
        <f>+H132-I132</f>
        <v>-37102.929999999935</v>
      </c>
    </row>
    <row r="133" spans="6:10" ht="15.75" customHeight="1" thickBot="1">
      <c r="F133" s="231" t="s">
        <v>170</v>
      </c>
      <c r="G133" s="232"/>
      <c r="H133" s="196">
        <f>+H132/G132</f>
        <v>0.9758019805732245</v>
      </c>
      <c r="I133" s="196">
        <f>+I132/H132</f>
        <v>1.045311559416691</v>
      </c>
      <c r="J133" s="197"/>
    </row>
    <row r="134" spans="6:10" ht="15.75" customHeight="1" thickBot="1">
      <c r="F134" s="185" t="s">
        <v>172</v>
      </c>
      <c r="G134" s="201">
        <f>+G132+G130</f>
        <v>1282735.3699999999</v>
      </c>
      <c r="H134" s="201">
        <f>+H132+H130</f>
        <v>1251933.1600000001</v>
      </c>
      <c r="I134" s="201">
        <f>+I132+I130</f>
        <v>1404486.0376775684</v>
      </c>
      <c r="J134" s="238">
        <f>+J132+J130</f>
        <v>-152552.87767756847</v>
      </c>
    </row>
    <row r="135" spans="6:10" ht="15.75" customHeight="1" thickBot="1">
      <c r="F135" s="405" t="s">
        <v>170</v>
      </c>
      <c r="G135" s="406"/>
      <c r="H135" s="188">
        <f>+H134/G134</f>
        <v>0.9759870892154476</v>
      </c>
      <c r="I135" s="188">
        <f>+I134/H134</f>
        <v>1.1218538517484178</v>
      </c>
      <c r="J135" s="186"/>
    </row>
    <row r="136" spans="6:10" ht="19.5" customHeight="1" thickBot="1">
      <c r="F136" s="358" t="s">
        <v>302</v>
      </c>
      <c r="G136" s="359"/>
      <c r="H136" s="359"/>
      <c r="I136" s="357"/>
      <c r="J136" s="203">
        <f>+J128+J134</f>
        <v>-228323.87767756847</v>
      </c>
    </row>
  </sheetData>
  <sheetProtection/>
  <mergeCells count="48">
    <mergeCell ref="F136:I136"/>
    <mergeCell ref="F128:I128"/>
    <mergeCell ref="G123:H123"/>
    <mergeCell ref="I123:J123"/>
    <mergeCell ref="F135:G135"/>
    <mergeCell ref="F126:J126"/>
    <mergeCell ref="G121:H121"/>
    <mergeCell ref="I121:J121"/>
    <mergeCell ref="G122:H122"/>
    <mergeCell ref="I122:J122"/>
    <mergeCell ref="G119:H119"/>
    <mergeCell ref="I119:J119"/>
    <mergeCell ref="G120:H120"/>
    <mergeCell ref="I120:J120"/>
    <mergeCell ref="G117:H117"/>
    <mergeCell ref="I117:J117"/>
    <mergeCell ref="G118:H118"/>
    <mergeCell ref="I118:J118"/>
    <mergeCell ref="G115:H115"/>
    <mergeCell ref="I115:J115"/>
    <mergeCell ref="G116:H116"/>
    <mergeCell ref="I116:J116"/>
    <mergeCell ref="G113:H113"/>
    <mergeCell ref="I113:J113"/>
    <mergeCell ref="G114:H114"/>
    <mergeCell ref="I114:J114"/>
    <mergeCell ref="F107:J107"/>
    <mergeCell ref="F108:J108"/>
    <mergeCell ref="F111:J111"/>
    <mergeCell ref="G112:H112"/>
    <mergeCell ref="I112:J112"/>
    <mergeCell ref="F103:J103"/>
    <mergeCell ref="F104:J104"/>
    <mergeCell ref="F105:J105"/>
    <mergeCell ref="F106:J106"/>
    <mergeCell ref="F99:J99"/>
    <mergeCell ref="F100:J100"/>
    <mergeCell ref="F101:J101"/>
    <mergeCell ref="F102:J102"/>
    <mergeCell ref="F95:J95"/>
    <mergeCell ref="A3:B3"/>
    <mergeCell ref="F96:J96"/>
    <mergeCell ref="F97:J97"/>
    <mergeCell ref="A106:B106"/>
    <mergeCell ref="A107:B107"/>
    <mergeCell ref="C5:E5"/>
    <mergeCell ref="A1:C1"/>
    <mergeCell ref="A2:B2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workbookViewId="0" topLeftCell="A1">
      <pane xSplit="2" ySplit="5" topLeftCell="C110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C62" sqref="C62:C63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4" width="17.75390625" style="0" customWidth="1"/>
    <col min="5" max="5" width="14.375" style="0" customWidth="1"/>
    <col min="6" max="6" width="15.00390625" style="0" customWidth="1"/>
    <col min="7" max="7" width="16.75390625" style="0" customWidth="1"/>
    <col min="8" max="8" width="12.75390625" style="0" customWidth="1"/>
  </cols>
  <sheetData>
    <row r="1" spans="1:3" ht="31.5" customHeight="1">
      <c r="A1" s="391" t="s">
        <v>184</v>
      </c>
      <c r="B1" s="391"/>
      <c r="C1" s="391"/>
    </row>
    <row r="2" spans="1:3" ht="15" customHeight="1">
      <c r="A2" s="365" t="s">
        <v>32</v>
      </c>
      <c r="B2" s="365"/>
      <c r="C2" s="253"/>
    </row>
    <row r="3" spans="1:3" ht="15" customHeight="1">
      <c r="A3" s="364" t="s">
        <v>201</v>
      </c>
      <c r="B3" s="364"/>
      <c r="C3" s="253"/>
    </row>
    <row r="4" spans="1:2" s="21" customFormat="1" ht="15" customHeight="1">
      <c r="A4" s="337"/>
      <c r="B4" s="339" t="s">
        <v>164</v>
      </c>
    </row>
    <row r="5" spans="1:3" s="3" customFormat="1" ht="56.25" customHeight="1">
      <c r="A5" s="263" t="s">
        <v>203</v>
      </c>
      <c r="B5" s="103" t="s">
        <v>192</v>
      </c>
      <c r="C5" s="210" t="s">
        <v>163</v>
      </c>
    </row>
    <row r="6" spans="1:3" s="38" customFormat="1" ht="20.25" customHeight="1">
      <c r="A6" s="258"/>
      <c r="B6" s="333" t="s">
        <v>296</v>
      </c>
      <c r="C6" s="254"/>
    </row>
    <row r="7" spans="1:3" s="41" customFormat="1" ht="15.75" customHeight="1">
      <c r="A7" s="39">
        <v>1</v>
      </c>
      <c r="B7" s="264" t="s">
        <v>382</v>
      </c>
      <c r="C7" s="204">
        <v>492943.148</v>
      </c>
    </row>
    <row r="8" spans="1:3" s="34" customFormat="1" ht="10.5" customHeight="1">
      <c r="A8" s="37"/>
      <c r="B8" s="14" t="s">
        <v>217</v>
      </c>
      <c r="C8" s="303"/>
    </row>
    <row r="9" spans="1:3" s="33" customFormat="1" ht="27" customHeight="1">
      <c r="A9" s="126" t="s">
        <v>216</v>
      </c>
      <c r="B9" s="266" t="s">
        <v>165</v>
      </c>
      <c r="C9" s="130">
        <v>139555.326</v>
      </c>
    </row>
    <row r="10" spans="1:3" s="16" customFormat="1" ht="15.75" customHeight="1" hidden="1">
      <c r="A10" s="127" t="s">
        <v>295</v>
      </c>
      <c r="B10" s="268" t="s">
        <v>377</v>
      </c>
      <c r="C10" s="119">
        <v>29787.844000000005</v>
      </c>
    </row>
    <row r="11" spans="1:3" s="16" customFormat="1" ht="15.75" customHeight="1" hidden="1">
      <c r="A11" s="127" t="s">
        <v>221</v>
      </c>
      <c r="B11" s="270" t="s">
        <v>375</v>
      </c>
      <c r="C11" s="119">
        <v>104779</v>
      </c>
    </row>
    <row r="12" spans="1:3" s="16" customFormat="1" ht="15.75" customHeight="1" hidden="1">
      <c r="A12" s="127" t="s">
        <v>222</v>
      </c>
      <c r="B12" s="268" t="s">
        <v>218</v>
      </c>
      <c r="C12" s="119">
        <v>2901.12</v>
      </c>
    </row>
    <row r="13" spans="1:3" s="16" customFormat="1" ht="15.75" customHeight="1" hidden="1">
      <c r="A13" s="127" t="s">
        <v>223</v>
      </c>
      <c r="B13" s="268" t="s">
        <v>219</v>
      </c>
      <c r="C13" s="119">
        <v>337.29</v>
      </c>
    </row>
    <row r="14" spans="1:3" s="16" customFormat="1" ht="15.75" customHeight="1" hidden="1">
      <c r="A14" s="127" t="s">
        <v>224</v>
      </c>
      <c r="B14" s="268" t="s">
        <v>220</v>
      </c>
      <c r="C14" s="119">
        <v>193.512</v>
      </c>
    </row>
    <row r="15" spans="1:3" s="16" customFormat="1" ht="15.75" customHeight="1" hidden="1">
      <c r="A15" s="127" t="s">
        <v>225</v>
      </c>
      <c r="B15" s="268" t="s">
        <v>293</v>
      </c>
      <c r="C15" s="119">
        <v>1556.56</v>
      </c>
    </row>
    <row r="16" spans="1:3" s="16" customFormat="1" ht="15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36942.372</v>
      </c>
    </row>
    <row r="18" spans="1:3" s="16" customFormat="1" ht="15.75" customHeight="1" hidden="1">
      <c r="A18" s="127" t="s">
        <v>228</v>
      </c>
      <c r="B18" s="268" t="s">
        <v>229</v>
      </c>
      <c r="C18" s="119">
        <v>36917.372</v>
      </c>
    </row>
    <row r="19" spans="1:3" s="16" customFormat="1" ht="15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5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5.75" customHeight="1" hidden="1">
      <c r="A21" s="127" t="s">
        <v>294</v>
      </c>
      <c r="B21" s="268" t="s">
        <v>233</v>
      </c>
      <c r="C21" s="119">
        <v>25</v>
      </c>
    </row>
    <row r="22" spans="1:3" s="33" customFormat="1" ht="15.75" customHeight="1">
      <c r="A22" s="126" t="s">
        <v>242</v>
      </c>
      <c r="B22" s="266" t="s">
        <v>205</v>
      </c>
      <c r="C22" s="130">
        <v>134132.13</v>
      </c>
    </row>
    <row r="23" spans="1:3" s="16" customFormat="1" ht="15.75" customHeight="1" hidden="1">
      <c r="A23" s="127" t="s">
        <v>243</v>
      </c>
      <c r="B23" s="268" t="s">
        <v>174</v>
      </c>
      <c r="C23" s="119">
        <v>110360.91</v>
      </c>
    </row>
    <row r="24" spans="1:3" s="16" customFormat="1" ht="15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5.75" customHeight="1" hidden="1">
      <c r="A25" s="127" t="s">
        <v>245</v>
      </c>
      <c r="B25" s="268" t="s">
        <v>183</v>
      </c>
      <c r="C25" s="119">
        <v>359</v>
      </c>
    </row>
    <row r="26" spans="1:3" s="16" customFormat="1" ht="15.75" customHeight="1" hidden="1">
      <c r="A26" s="127" t="s">
        <v>246</v>
      </c>
      <c r="B26" s="268" t="s">
        <v>297</v>
      </c>
      <c r="C26" s="119">
        <v>23352.22</v>
      </c>
    </row>
    <row r="27" spans="1:3" s="16" customFormat="1" ht="15.75" customHeight="1" hidden="1">
      <c r="A27" s="127" t="s">
        <v>247</v>
      </c>
      <c r="B27" s="268" t="s">
        <v>305</v>
      </c>
      <c r="C27" s="119">
        <v>60</v>
      </c>
    </row>
    <row r="28" spans="1:3" s="33" customFormat="1" ht="15.75" customHeight="1">
      <c r="A28" s="126" t="s">
        <v>248</v>
      </c>
      <c r="B28" s="343" t="s">
        <v>290</v>
      </c>
      <c r="C28" s="130">
        <v>79634.85</v>
      </c>
    </row>
    <row r="29" spans="1:3" s="16" customFormat="1" ht="15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5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87393.47</v>
      </c>
    </row>
    <row r="32" spans="1:3" s="35" customFormat="1" ht="15.75" customHeight="1">
      <c r="A32" s="127" t="s">
        <v>253</v>
      </c>
      <c r="B32" s="343" t="s">
        <v>235</v>
      </c>
      <c r="C32" s="119">
        <v>0</v>
      </c>
    </row>
    <row r="33" spans="1:3" s="35" customFormat="1" ht="15.75" customHeight="1">
      <c r="A33" s="127" t="s">
        <v>254</v>
      </c>
      <c r="B33" s="343" t="s">
        <v>180</v>
      </c>
      <c r="C33" s="119">
        <v>5808.3</v>
      </c>
    </row>
    <row r="34" spans="1:3" s="35" customFormat="1" ht="15.75" customHeight="1">
      <c r="A34" s="127" t="s">
        <v>255</v>
      </c>
      <c r="B34" s="266" t="s">
        <v>236</v>
      </c>
      <c r="C34" s="119">
        <v>81585.17</v>
      </c>
    </row>
    <row r="35" spans="1:3" s="34" customFormat="1" ht="15.75" customHeight="1" hidden="1">
      <c r="A35" s="37" t="s">
        <v>257</v>
      </c>
      <c r="B35" s="272" t="s">
        <v>378</v>
      </c>
      <c r="C35" s="95">
        <v>4522.4</v>
      </c>
    </row>
    <row r="36" spans="1:3" s="34" customFormat="1" ht="15.75" customHeight="1" hidden="1">
      <c r="A36" s="37" t="s">
        <v>258</v>
      </c>
      <c r="B36" s="273" t="s">
        <v>280</v>
      </c>
      <c r="C36" s="95">
        <v>7853.25</v>
      </c>
    </row>
    <row r="37" spans="1:3" s="34" customFormat="1" ht="15.75" customHeight="1" hidden="1">
      <c r="A37" s="37" t="s">
        <v>260</v>
      </c>
      <c r="B37" s="273" t="s">
        <v>281</v>
      </c>
      <c r="C37" s="95">
        <v>63249.62</v>
      </c>
    </row>
    <row r="38" spans="1:3" s="34" customFormat="1" ht="15.75" customHeight="1" hidden="1">
      <c r="A38" s="37" t="s">
        <v>262</v>
      </c>
      <c r="B38" s="274" t="s">
        <v>282</v>
      </c>
      <c r="C38" s="95">
        <v>5959.9</v>
      </c>
    </row>
    <row r="39" spans="1:3" s="34" customFormat="1" ht="15.75" customHeight="1" hidden="1">
      <c r="A39" s="37" t="s">
        <v>261</v>
      </c>
      <c r="B39" s="274" t="s">
        <v>283</v>
      </c>
      <c r="C39" s="95">
        <v>0</v>
      </c>
    </row>
    <row r="40" spans="1:3" s="56" customFormat="1" ht="12.75" customHeight="1">
      <c r="A40" s="126" t="s">
        <v>272</v>
      </c>
      <c r="B40" s="343" t="s">
        <v>376</v>
      </c>
      <c r="C40" s="130">
        <v>15285</v>
      </c>
    </row>
    <row r="41" spans="1:3" s="41" customFormat="1" ht="24.75" customHeight="1">
      <c r="A41" s="39" t="s">
        <v>234</v>
      </c>
      <c r="B41" s="264" t="s">
        <v>298</v>
      </c>
      <c r="C41" s="46">
        <v>45216.988000000005</v>
      </c>
    </row>
    <row r="42" spans="1:3" s="33" customFormat="1" ht="23.25" customHeight="1">
      <c r="A42" s="126" t="s">
        <v>237</v>
      </c>
      <c r="B42" s="266" t="s">
        <v>279</v>
      </c>
      <c r="C42" s="130">
        <v>7467.718000000001</v>
      </c>
    </row>
    <row r="43" spans="1:3" s="56" customFormat="1" ht="15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5.75" customHeight="1" hidden="1">
      <c r="A44" s="127" t="s">
        <v>368</v>
      </c>
      <c r="B44" s="270" t="s">
        <v>375</v>
      </c>
      <c r="C44" s="119">
        <v>453.508</v>
      </c>
    </row>
    <row r="45" spans="1:3" s="56" customFormat="1" ht="15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5.75" customHeight="1" hidden="1">
      <c r="A46" s="127" t="s">
        <v>371</v>
      </c>
      <c r="B46" s="268" t="s">
        <v>219</v>
      </c>
      <c r="C46" s="119">
        <v>431.44</v>
      </c>
    </row>
    <row r="47" spans="1:3" s="56" customFormat="1" ht="15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5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5.75" customHeight="1" hidden="1">
      <c r="A49" s="127" t="s">
        <v>374</v>
      </c>
      <c r="B49" s="268" t="s">
        <v>305</v>
      </c>
      <c r="C49" s="119">
        <v>6582.77</v>
      </c>
    </row>
    <row r="50" spans="1:3" s="33" customFormat="1" ht="15.75" customHeight="1">
      <c r="A50" s="126" t="s">
        <v>238</v>
      </c>
      <c r="B50" s="266" t="s">
        <v>256</v>
      </c>
      <c r="C50" s="130">
        <v>25327.84</v>
      </c>
    </row>
    <row r="51" spans="1:3" s="17" customFormat="1" ht="15.75" customHeight="1">
      <c r="A51" s="127" t="s">
        <v>263</v>
      </c>
      <c r="B51" s="266" t="s">
        <v>235</v>
      </c>
      <c r="C51" s="119">
        <v>0</v>
      </c>
    </row>
    <row r="52" spans="1:3" s="17" customFormat="1" ht="15.75" customHeight="1">
      <c r="A52" s="127" t="s">
        <v>264</v>
      </c>
      <c r="B52" s="266" t="s">
        <v>180</v>
      </c>
      <c r="C52" s="119">
        <v>5808.3</v>
      </c>
    </row>
    <row r="53" spans="1:3" s="17" customFormat="1" ht="15.75" customHeight="1">
      <c r="A53" s="127" t="s">
        <v>265</v>
      </c>
      <c r="B53" s="266" t="s">
        <v>236</v>
      </c>
      <c r="C53" s="119">
        <v>19519.54</v>
      </c>
    </row>
    <row r="54" spans="1:3" s="36" customFormat="1" ht="15.75" customHeight="1" hidden="1">
      <c r="A54" s="298" t="s">
        <v>266</v>
      </c>
      <c r="B54" s="272" t="s">
        <v>378</v>
      </c>
      <c r="C54" s="95">
        <v>4292.12</v>
      </c>
    </row>
    <row r="55" spans="1:3" s="36" customFormat="1" ht="15.75" customHeight="1" hidden="1">
      <c r="A55" s="298" t="s">
        <v>267</v>
      </c>
      <c r="B55" s="273" t="s">
        <v>280</v>
      </c>
      <c r="C55" s="95">
        <v>0</v>
      </c>
    </row>
    <row r="56" spans="1:3" s="36" customFormat="1" ht="15.75" customHeight="1" hidden="1">
      <c r="A56" s="298" t="s">
        <v>268</v>
      </c>
      <c r="B56" s="273" t="s">
        <v>281</v>
      </c>
      <c r="C56" s="95">
        <v>1080.57</v>
      </c>
    </row>
    <row r="57" spans="1:3" s="36" customFormat="1" ht="15.75" customHeight="1" hidden="1">
      <c r="A57" s="298" t="s">
        <v>269</v>
      </c>
      <c r="B57" s="274" t="s">
        <v>282</v>
      </c>
      <c r="C57" s="95">
        <v>14146.85</v>
      </c>
    </row>
    <row r="58" spans="1:3" s="36" customFormat="1" ht="15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12421.43</v>
      </c>
    </row>
    <row r="60" spans="1:3" s="41" customFormat="1" ht="15.75" customHeight="1">
      <c r="A60" s="39" t="s">
        <v>181</v>
      </c>
      <c r="B60" s="264" t="s">
        <v>206</v>
      </c>
      <c r="C60" s="46">
        <v>57628.97399999999</v>
      </c>
    </row>
    <row r="61" spans="1:3" s="41" customFormat="1" ht="27" customHeight="1">
      <c r="A61" s="39" t="s">
        <v>187</v>
      </c>
      <c r="B61" s="264" t="s">
        <v>200</v>
      </c>
      <c r="C61" s="46">
        <v>30878.124000000007</v>
      </c>
    </row>
    <row r="62" spans="1:3" s="42" customFormat="1" ht="15.75" customHeight="1">
      <c r="A62" s="53" t="s">
        <v>190</v>
      </c>
      <c r="B62" s="109" t="s">
        <v>132</v>
      </c>
      <c r="C62" s="52">
        <v>566165.2459999999</v>
      </c>
    </row>
    <row r="63" spans="1:3" s="42" customFormat="1" ht="15.75" customHeight="1">
      <c r="A63" s="53" t="s">
        <v>191</v>
      </c>
      <c r="B63" s="109" t="s">
        <v>299</v>
      </c>
      <c r="C63" s="52">
        <v>45216.98800000001</v>
      </c>
    </row>
    <row r="64" spans="1:3" s="42" customFormat="1" ht="24.75" customHeight="1">
      <c r="A64" s="43" t="s">
        <v>193</v>
      </c>
      <c r="B64" s="40" t="s">
        <v>25</v>
      </c>
      <c r="C64" s="124">
        <v>914.0642732384902</v>
      </c>
    </row>
    <row r="65" spans="1:3" s="42" customFormat="1" ht="20.25" customHeight="1">
      <c r="A65" s="53" t="s">
        <v>194</v>
      </c>
      <c r="B65" s="279" t="s">
        <v>3</v>
      </c>
      <c r="C65" s="323">
        <v>612296.2982732385</v>
      </c>
    </row>
    <row r="66" spans="1:3" s="42" customFormat="1" ht="20.25" customHeight="1">
      <c r="A66" s="43" t="s">
        <v>195</v>
      </c>
      <c r="B66" s="281" t="s">
        <v>185</v>
      </c>
      <c r="C66" s="211">
        <v>-164491</v>
      </c>
    </row>
    <row r="67" spans="1:3" s="41" customFormat="1" ht="15.75" customHeight="1">
      <c r="A67" s="43" t="s">
        <v>196</v>
      </c>
      <c r="B67" s="281" t="s">
        <v>300</v>
      </c>
      <c r="C67" s="118">
        <v>482040.84</v>
      </c>
    </row>
    <row r="68" spans="1:3" s="72" customFormat="1" ht="15.75" customHeight="1" hidden="1">
      <c r="A68" s="128" t="s">
        <v>285</v>
      </c>
      <c r="B68" s="44" t="s">
        <v>284</v>
      </c>
      <c r="C68" s="119">
        <v>482040.84</v>
      </c>
    </row>
    <row r="69" spans="1:3" s="73" customFormat="1" ht="15.75" customHeight="1" hidden="1">
      <c r="A69" s="128" t="s">
        <v>286</v>
      </c>
      <c r="B69" s="44" t="s">
        <v>289</v>
      </c>
      <c r="C69" s="119">
        <v>0</v>
      </c>
    </row>
    <row r="70" spans="1:3" s="41" customFormat="1" ht="15.75" customHeight="1" thickBot="1">
      <c r="A70" s="43" t="s">
        <v>197</v>
      </c>
      <c r="B70" s="281" t="s">
        <v>366</v>
      </c>
      <c r="C70" s="118">
        <v>497778.34</v>
      </c>
    </row>
    <row r="71" spans="1:3" s="45" customFormat="1" ht="15.75" customHeight="1" hidden="1">
      <c r="A71" s="128" t="s">
        <v>287</v>
      </c>
      <c r="B71" s="44" t="s">
        <v>284</v>
      </c>
      <c r="C71" s="261">
        <v>497778.34</v>
      </c>
    </row>
    <row r="72" spans="1:3" s="45" customFormat="1" ht="15.75" customHeight="1" hidden="1" thickBot="1">
      <c r="A72" s="128" t="s">
        <v>288</v>
      </c>
      <c r="B72" s="44" t="s">
        <v>289</v>
      </c>
      <c r="C72" s="119">
        <v>0</v>
      </c>
    </row>
    <row r="73" spans="1:3" s="42" customFormat="1" ht="26.25" customHeight="1" thickBot="1">
      <c r="A73" s="39" t="s">
        <v>198</v>
      </c>
      <c r="B73" s="282" t="s">
        <v>303</v>
      </c>
      <c r="C73" s="207">
        <v>-279008.9582732385</v>
      </c>
    </row>
    <row r="74" spans="1:3" s="8" customFormat="1" ht="15.75" customHeight="1">
      <c r="A74" s="258"/>
      <c r="B74" s="259" t="s">
        <v>199</v>
      </c>
      <c r="C74" s="304"/>
    </row>
    <row r="75" spans="1:3" s="8" customFormat="1" ht="15.75" customHeight="1">
      <c r="A75" s="132"/>
      <c r="B75" s="133" t="s">
        <v>177</v>
      </c>
      <c r="C75" s="31">
        <v>940310.91</v>
      </c>
    </row>
    <row r="76" spans="1:3" s="10" customFormat="1" ht="15.75" customHeight="1" hidden="1">
      <c r="A76" s="29"/>
      <c r="B76" s="6" t="s">
        <v>208</v>
      </c>
      <c r="C76" s="31">
        <v>550687.68</v>
      </c>
    </row>
    <row r="77" spans="1:3" s="10" customFormat="1" ht="15.75" customHeight="1" hidden="1">
      <c r="A77" s="29"/>
      <c r="B77" s="6" t="s">
        <v>209</v>
      </c>
      <c r="C77" s="31">
        <v>72628.51</v>
      </c>
    </row>
    <row r="78" spans="1:3" s="10" customFormat="1" ht="15.75" customHeight="1" hidden="1">
      <c r="A78" s="29"/>
      <c r="B78" s="6" t="s">
        <v>210</v>
      </c>
      <c r="C78" s="31">
        <v>216602.05</v>
      </c>
    </row>
    <row r="79" spans="1:3" s="10" customFormat="1" ht="15.75" customHeight="1" hidden="1">
      <c r="A79" s="29"/>
      <c r="B79" s="6" t="s">
        <v>133</v>
      </c>
      <c r="C79" s="31">
        <v>2307</v>
      </c>
    </row>
    <row r="80" spans="1:3" s="10" customFormat="1" ht="15.75" customHeight="1" hidden="1">
      <c r="A80" s="29"/>
      <c r="B80" s="6" t="s">
        <v>211</v>
      </c>
      <c r="C80" s="31">
        <v>98085.67</v>
      </c>
    </row>
    <row r="81" spans="1:3" s="47" customFormat="1" ht="15.75" customHeight="1">
      <c r="A81" s="85"/>
      <c r="B81" s="193" t="s">
        <v>134</v>
      </c>
      <c r="C81" s="30">
        <v>1422351.75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1001309.53</v>
      </c>
    </row>
    <row r="84" spans="1:3" s="10" customFormat="1" ht="15.75" customHeight="1" hidden="1">
      <c r="A84" s="29"/>
      <c r="B84" s="6" t="s">
        <v>208</v>
      </c>
      <c r="C84" s="31">
        <v>566893.63</v>
      </c>
    </row>
    <row r="85" spans="1:3" s="10" customFormat="1" ht="15.75" customHeight="1" hidden="1">
      <c r="A85" s="29"/>
      <c r="B85" s="6" t="s">
        <v>209</v>
      </c>
      <c r="C85" s="31">
        <v>81689.49</v>
      </c>
    </row>
    <row r="86" spans="1:3" s="10" customFormat="1" ht="15.75" customHeight="1" hidden="1">
      <c r="A86" s="29"/>
      <c r="B86" s="6" t="s">
        <v>210</v>
      </c>
      <c r="C86" s="31">
        <v>238847.87</v>
      </c>
    </row>
    <row r="87" spans="1:3" s="10" customFormat="1" ht="15.75" customHeight="1" hidden="1">
      <c r="A87" s="29"/>
      <c r="B87" s="6" t="s">
        <v>133</v>
      </c>
      <c r="C87" s="31">
        <v>3891.93</v>
      </c>
    </row>
    <row r="88" spans="1:3" s="10" customFormat="1" ht="15.75" customHeight="1" hidden="1">
      <c r="A88" s="29"/>
      <c r="B88" s="6" t="s">
        <v>211</v>
      </c>
      <c r="C88" s="31">
        <v>109986.61</v>
      </c>
    </row>
    <row r="89" spans="1:3" s="47" customFormat="1" ht="15.75" customHeight="1">
      <c r="A89" s="85"/>
      <c r="B89" s="193" t="s">
        <v>135</v>
      </c>
      <c r="C89" s="46">
        <v>1499087.87</v>
      </c>
    </row>
    <row r="90" spans="1:3" s="10" customFormat="1" ht="14.25" customHeight="1">
      <c r="A90" s="29"/>
      <c r="B90" s="15" t="s">
        <v>136</v>
      </c>
      <c r="C90" s="212">
        <v>1.0539501709053334</v>
      </c>
    </row>
    <row r="91" spans="1:3" s="9" customFormat="1" ht="15.75" customHeight="1">
      <c r="A91" s="12"/>
      <c r="B91" s="193" t="s">
        <v>301</v>
      </c>
      <c r="C91" s="105">
        <v>-76736.11999999994</v>
      </c>
    </row>
    <row r="92" spans="1:3" s="10" customFormat="1" ht="15.75" customHeight="1">
      <c r="A92" s="29"/>
      <c r="B92" s="278" t="s">
        <v>97</v>
      </c>
      <c r="C92" s="117">
        <v>-60998.62</v>
      </c>
    </row>
    <row r="93" spans="1:3" s="10" customFormat="1" ht="15.75" customHeight="1">
      <c r="A93" s="29"/>
      <c r="B93" s="278" t="s">
        <v>96</v>
      </c>
      <c r="C93" s="118">
        <v>-15737.499999999942</v>
      </c>
    </row>
    <row r="94" spans="1:8" s="7" customFormat="1" ht="15.75" customHeight="1">
      <c r="A94" s="244"/>
      <c r="B94" s="163"/>
      <c r="C94" s="121"/>
      <c r="D94" s="404" t="s">
        <v>273</v>
      </c>
      <c r="E94" s="404"/>
      <c r="F94" s="404"/>
      <c r="G94" s="404"/>
      <c r="H94" s="404"/>
    </row>
    <row r="95" spans="1:8" s="47" customFormat="1" ht="25.5" customHeight="1">
      <c r="A95" s="170"/>
      <c r="B95" s="245"/>
      <c r="C95" s="139"/>
      <c r="D95" s="407" t="str">
        <f>+A2</f>
        <v>Кирова ул, д10б</v>
      </c>
      <c r="E95" s="407"/>
      <c r="F95" s="407"/>
      <c r="G95" s="407"/>
      <c r="H95" s="407"/>
    </row>
    <row r="96" spans="1:8" s="96" customFormat="1" ht="14.25" customHeight="1">
      <c r="A96" s="100"/>
      <c r="B96" s="135"/>
      <c r="C96" s="141"/>
      <c r="D96" s="372" t="s">
        <v>278</v>
      </c>
      <c r="E96" s="363"/>
      <c r="F96" s="363"/>
      <c r="G96" s="363"/>
      <c r="H96" s="363"/>
    </row>
    <row r="97" spans="1:8" s="96" customFormat="1" ht="7.5" customHeight="1" thickBot="1">
      <c r="A97" s="100"/>
      <c r="B97" s="135"/>
      <c r="C97" s="141"/>
      <c r="D97" s="194"/>
      <c r="E97" s="120"/>
      <c r="F97" s="120"/>
      <c r="G97" s="120"/>
      <c r="H97" s="120"/>
    </row>
    <row r="98" spans="1:8" s="96" customFormat="1" ht="12.75" customHeight="1">
      <c r="A98" s="100"/>
      <c r="B98" s="135"/>
      <c r="C98" s="141"/>
      <c r="D98" s="395" t="s">
        <v>358</v>
      </c>
      <c r="E98" s="396"/>
      <c r="F98" s="396"/>
      <c r="G98" s="396"/>
      <c r="H98" s="397"/>
    </row>
    <row r="99" spans="1:8" s="96" customFormat="1" ht="12.75" customHeight="1">
      <c r="A99" s="173"/>
      <c r="B99" s="135"/>
      <c r="C99" s="141"/>
      <c r="D99" s="398" t="s">
        <v>359</v>
      </c>
      <c r="E99" s="399"/>
      <c r="F99" s="399"/>
      <c r="G99" s="399"/>
      <c r="H99" s="400"/>
    </row>
    <row r="100" spans="1:8" s="96" customFormat="1" ht="12.75" customHeight="1">
      <c r="A100" s="173"/>
      <c r="B100" s="135"/>
      <c r="C100" s="141"/>
      <c r="D100" s="398" t="s">
        <v>360</v>
      </c>
      <c r="E100" s="399"/>
      <c r="F100" s="399"/>
      <c r="G100" s="399"/>
      <c r="H100" s="400"/>
    </row>
    <row r="101" spans="1:8" s="96" customFormat="1" ht="12.75" customHeight="1">
      <c r="A101" s="173"/>
      <c r="B101" s="100"/>
      <c r="C101" s="141"/>
      <c r="D101" s="398" t="s">
        <v>361</v>
      </c>
      <c r="E101" s="399"/>
      <c r="F101" s="399"/>
      <c r="G101" s="399"/>
      <c r="H101" s="400"/>
    </row>
    <row r="102" spans="1:8" s="101" customFormat="1" ht="12.75" customHeight="1">
      <c r="A102" s="174"/>
      <c r="B102" s="169"/>
      <c r="C102" s="144"/>
      <c r="D102" s="398" t="s">
        <v>362</v>
      </c>
      <c r="E102" s="399"/>
      <c r="F102" s="399"/>
      <c r="G102" s="399"/>
      <c r="H102" s="400"/>
    </row>
    <row r="103" spans="1:8" ht="12.75" customHeight="1">
      <c r="A103" s="249"/>
      <c r="B103" s="2"/>
      <c r="C103" s="146"/>
      <c r="D103" s="398" t="s">
        <v>363</v>
      </c>
      <c r="E103" s="399"/>
      <c r="F103" s="399"/>
      <c r="G103" s="399"/>
      <c r="H103" s="400"/>
    </row>
    <row r="104" spans="1:8" s="7" customFormat="1" ht="12.75" customHeight="1">
      <c r="A104" s="417"/>
      <c r="B104" s="417"/>
      <c r="C104" s="116"/>
      <c r="D104" s="398" t="s">
        <v>364</v>
      </c>
      <c r="E104" s="399"/>
      <c r="F104" s="399"/>
      <c r="G104" s="399"/>
      <c r="H104" s="400"/>
    </row>
    <row r="105" spans="1:8" s="7" customFormat="1" ht="12.75" customHeight="1">
      <c r="A105" s="408"/>
      <c r="B105" s="408"/>
      <c r="C105" s="116"/>
      <c r="D105" s="398" t="s">
        <v>354</v>
      </c>
      <c r="E105" s="399"/>
      <c r="F105" s="399"/>
      <c r="G105" s="399"/>
      <c r="H105" s="400"/>
    </row>
    <row r="106" spans="1:8" ht="12.75" customHeight="1">
      <c r="A106" s="2"/>
      <c r="B106" s="2"/>
      <c r="D106" s="398" t="s">
        <v>348</v>
      </c>
      <c r="E106" s="399"/>
      <c r="F106" s="399"/>
      <c r="G106" s="399"/>
      <c r="H106" s="400"/>
    </row>
    <row r="107" spans="1:8" ht="12.75" customHeight="1" thickBot="1">
      <c r="A107" s="2"/>
      <c r="B107" s="2"/>
      <c r="D107" s="401" t="s">
        <v>202</v>
      </c>
      <c r="E107" s="402"/>
      <c r="F107" s="402"/>
      <c r="G107" s="402"/>
      <c r="H107" s="403"/>
    </row>
    <row r="108" spans="1:6" ht="12.75" customHeight="1">
      <c r="A108" s="2"/>
      <c r="B108" s="2"/>
      <c r="D108" s="27"/>
      <c r="E108" s="27"/>
      <c r="F108" s="27"/>
    </row>
    <row r="109" ht="12.75" customHeight="1" thickBot="1"/>
    <row r="110" spans="4:8" ht="27.75" customHeight="1" thickBot="1">
      <c r="D110" s="392" t="s">
        <v>5</v>
      </c>
      <c r="E110" s="393"/>
      <c r="F110" s="393"/>
      <c r="G110" s="393"/>
      <c r="H110" s="394"/>
    </row>
    <row r="111" spans="4:8" ht="27.75" customHeight="1" thickBot="1">
      <c r="D111" s="234" t="s">
        <v>212</v>
      </c>
      <c r="E111" s="368" t="s">
        <v>137</v>
      </c>
      <c r="F111" s="368"/>
      <c r="G111" s="366" t="s">
        <v>291</v>
      </c>
      <c r="H111" s="367"/>
    </row>
    <row r="112" spans="4:8" ht="13.5" thickTop="1">
      <c r="D112" s="106">
        <v>20</v>
      </c>
      <c r="E112" s="409">
        <v>2</v>
      </c>
      <c r="F112" s="427"/>
      <c r="G112" s="428">
        <v>3677.45</v>
      </c>
      <c r="H112" s="419"/>
    </row>
    <row r="113" spans="4:8" ht="12.75">
      <c r="D113" s="106"/>
      <c r="E113" s="413"/>
      <c r="F113" s="429"/>
      <c r="G113" s="430"/>
      <c r="H113" s="421"/>
    </row>
    <row r="114" spans="4:8" ht="12.75">
      <c r="D114" s="106"/>
      <c r="E114" s="413"/>
      <c r="F114" s="429"/>
      <c r="G114" s="430"/>
      <c r="H114" s="421"/>
    </row>
    <row r="115" spans="4:8" ht="12.75">
      <c r="D115" s="301"/>
      <c r="E115" s="413"/>
      <c r="F115" s="429"/>
      <c r="G115" s="430"/>
      <c r="H115" s="421"/>
    </row>
    <row r="116" spans="4:8" ht="12.75">
      <c r="D116" s="301"/>
      <c r="E116" s="413"/>
      <c r="F116" s="429"/>
      <c r="G116" s="430"/>
      <c r="H116" s="421"/>
    </row>
    <row r="117" spans="4:8" ht="12.75">
      <c r="D117" s="236"/>
      <c r="E117" s="431"/>
      <c r="F117" s="432"/>
      <c r="G117" s="373"/>
      <c r="H117" s="374"/>
    </row>
    <row r="118" spans="4:8" ht="12.75">
      <c r="D118" s="236"/>
      <c r="E118" s="375"/>
      <c r="F118" s="376"/>
      <c r="G118" s="373"/>
      <c r="H118" s="374"/>
    </row>
    <row r="119" spans="4:8" ht="12.75">
      <c r="D119" s="236"/>
      <c r="E119" s="375"/>
      <c r="F119" s="376"/>
      <c r="G119" s="373"/>
      <c r="H119" s="374"/>
    </row>
    <row r="120" spans="4:8" ht="14.25">
      <c r="D120" s="102"/>
      <c r="E120" s="377"/>
      <c r="F120" s="378"/>
      <c r="G120" s="373"/>
      <c r="H120" s="374"/>
    </row>
    <row r="121" spans="4:8" ht="15" thickBot="1">
      <c r="D121" s="237"/>
      <c r="E121" s="379"/>
      <c r="F121" s="380"/>
      <c r="G121" s="387"/>
      <c r="H121" s="388"/>
    </row>
    <row r="122" spans="4:8" ht="15.75" thickBot="1">
      <c r="D122" s="299"/>
      <c r="E122" s="422" t="s">
        <v>213</v>
      </c>
      <c r="F122" s="423"/>
      <c r="G122" s="424">
        <f>SUM(G112:G121)</f>
        <v>3677.45</v>
      </c>
      <c r="H122" s="425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-164491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482040.84</v>
      </c>
      <c r="F129" s="198">
        <f>+C70</f>
        <v>497778.34</v>
      </c>
      <c r="G129" s="198">
        <f>+C65</f>
        <v>612296.2982732385</v>
      </c>
      <c r="H129" s="199">
        <f>+F129-G129</f>
        <v>-114517.95827323844</v>
      </c>
    </row>
    <row r="130" spans="4:8" ht="15.75" customHeight="1">
      <c r="D130" s="229" t="s">
        <v>170</v>
      </c>
      <c r="E130" s="230"/>
      <c r="F130" s="195">
        <f>+F129/E129</f>
        <v>1.032647648693003</v>
      </c>
      <c r="G130" s="195">
        <f>+G129/E129</f>
        <v>1.2702166444512013</v>
      </c>
      <c r="H130" s="92"/>
    </row>
    <row r="131" spans="4:8" ht="15.75" customHeight="1">
      <c r="D131" s="154" t="s">
        <v>277</v>
      </c>
      <c r="E131" s="200">
        <f>+C75</f>
        <v>940310.91</v>
      </c>
      <c r="F131" s="200">
        <f>+C83</f>
        <v>1001309.53</v>
      </c>
      <c r="G131" s="200">
        <v>952923.47</v>
      </c>
      <c r="H131" s="199">
        <f>+F131-G131</f>
        <v>48386.060000000056</v>
      </c>
    </row>
    <row r="132" spans="4:8" ht="15.75" customHeight="1" thickBot="1">
      <c r="D132" s="231" t="s">
        <v>170</v>
      </c>
      <c r="E132" s="232"/>
      <c r="F132" s="196">
        <f>+F131/E131</f>
        <v>1.0648706926095328</v>
      </c>
      <c r="G132" s="196">
        <f>+G131/F131</f>
        <v>0.9516772201299232</v>
      </c>
      <c r="H132" s="197"/>
    </row>
    <row r="133" spans="4:8" ht="15.75" customHeight="1" thickBot="1">
      <c r="D133" s="185" t="s">
        <v>172</v>
      </c>
      <c r="E133" s="201">
        <f>+E131+E129</f>
        <v>1422351.75</v>
      </c>
      <c r="F133" s="201">
        <f>+F131+F129</f>
        <v>1499087.87</v>
      </c>
      <c r="G133" s="201">
        <f>+G131+G129</f>
        <v>1565219.7682732386</v>
      </c>
      <c r="H133" s="238">
        <f>+H131+H129</f>
        <v>-66131.89827323839</v>
      </c>
    </row>
    <row r="134" spans="4:8" ht="15.75" customHeight="1" thickBot="1">
      <c r="D134" s="405" t="s">
        <v>170</v>
      </c>
      <c r="E134" s="406"/>
      <c r="F134" s="188">
        <f>+F133/E133</f>
        <v>1.0539501709053334</v>
      </c>
      <c r="G134" s="188">
        <f>+G133/F133</f>
        <v>1.044114757778167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-230622.8982732384</v>
      </c>
    </row>
  </sheetData>
  <sheetProtection/>
  <mergeCells count="47">
    <mergeCell ref="D135:G135"/>
    <mergeCell ref="E122:F122"/>
    <mergeCell ref="G122:H122"/>
    <mergeCell ref="D134:E134"/>
    <mergeCell ref="D125:H125"/>
    <mergeCell ref="D127:G127"/>
    <mergeCell ref="E120:F120"/>
    <mergeCell ref="G120:H120"/>
    <mergeCell ref="E121:F121"/>
    <mergeCell ref="G121:H121"/>
    <mergeCell ref="E118:F118"/>
    <mergeCell ref="G118:H118"/>
    <mergeCell ref="E119:F119"/>
    <mergeCell ref="G119:H119"/>
    <mergeCell ref="E116:F116"/>
    <mergeCell ref="G116:H116"/>
    <mergeCell ref="E117:F117"/>
    <mergeCell ref="G117:H117"/>
    <mergeCell ref="E114:F114"/>
    <mergeCell ref="G114:H114"/>
    <mergeCell ref="E115:F115"/>
    <mergeCell ref="G115:H115"/>
    <mergeCell ref="E112:F112"/>
    <mergeCell ref="G112:H112"/>
    <mergeCell ref="E113:F113"/>
    <mergeCell ref="G113:H113"/>
    <mergeCell ref="D107:H107"/>
    <mergeCell ref="D110:H110"/>
    <mergeCell ref="E111:F111"/>
    <mergeCell ref="G111:H111"/>
    <mergeCell ref="D103:H103"/>
    <mergeCell ref="D104:H104"/>
    <mergeCell ref="D105:H105"/>
    <mergeCell ref="D106:H106"/>
    <mergeCell ref="D99:H99"/>
    <mergeCell ref="D100:H100"/>
    <mergeCell ref="D101:H101"/>
    <mergeCell ref="D102:H102"/>
    <mergeCell ref="D94:H94"/>
    <mergeCell ref="D95:H95"/>
    <mergeCell ref="D96:H96"/>
    <mergeCell ref="D98:H98"/>
    <mergeCell ref="A1:C1"/>
    <mergeCell ref="A2:B2"/>
    <mergeCell ref="A104:B104"/>
    <mergeCell ref="A105:B105"/>
    <mergeCell ref="A3:B3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7"/>
  <sheetViews>
    <sheetView zoomScale="85" zoomScaleNormal="85" workbookViewId="0" topLeftCell="A1">
      <pane xSplit="2" ySplit="5" topLeftCell="C11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144" sqref="E144"/>
    </sheetView>
  </sheetViews>
  <sheetFormatPr defaultColWidth="9.00390625" defaultRowHeight="12.75"/>
  <cols>
    <col min="1" max="1" width="6.75390625" style="0" customWidth="1"/>
    <col min="2" max="2" width="65.875" style="0" customWidth="1"/>
    <col min="3" max="3" width="15.75390625" style="0" customWidth="1"/>
    <col min="4" max="4" width="17.75390625" style="0" customWidth="1"/>
    <col min="5" max="5" width="14.625" style="0" customWidth="1"/>
    <col min="6" max="6" width="14.375" style="0" customWidth="1"/>
    <col min="7" max="7" width="16.75390625" style="0" customWidth="1"/>
    <col min="8" max="8" width="12.75390625" style="0" customWidth="1"/>
  </cols>
  <sheetData>
    <row r="1" spans="1:3" ht="30.75" customHeight="1">
      <c r="A1" s="391" t="s">
        <v>184</v>
      </c>
      <c r="B1" s="391"/>
      <c r="C1" s="391"/>
    </row>
    <row r="2" spans="1:3" ht="15" customHeight="1">
      <c r="A2" s="365" t="s">
        <v>33</v>
      </c>
      <c r="B2" s="365"/>
      <c r="C2" s="253"/>
    </row>
    <row r="3" spans="1:3" ht="15" customHeight="1">
      <c r="A3" s="364" t="s">
        <v>201</v>
      </c>
      <c r="B3" s="364"/>
      <c r="C3" s="253"/>
    </row>
    <row r="4" spans="1:2" s="21" customFormat="1" ht="15" customHeight="1">
      <c r="A4" s="337"/>
      <c r="B4" s="339" t="s">
        <v>164</v>
      </c>
    </row>
    <row r="5" spans="1:3" s="3" customFormat="1" ht="52.5" customHeight="1">
      <c r="A5" s="263" t="s">
        <v>203</v>
      </c>
      <c r="B5" s="103" t="s">
        <v>192</v>
      </c>
      <c r="C5" s="210" t="s">
        <v>163</v>
      </c>
    </row>
    <row r="6" spans="1:3" s="38" customFormat="1" ht="17.25" customHeight="1">
      <c r="A6" s="258"/>
      <c r="B6" s="333" t="s">
        <v>296</v>
      </c>
      <c r="C6" s="304"/>
    </row>
    <row r="7" spans="1:3" s="41" customFormat="1" ht="12.75" customHeight="1">
      <c r="A7" s="39">
        <v>1</v>
      </c>
      <c r="B7" s="264" t="s">
        <v>382</v>
      </c>
      <c r="C7" s="204">
        <v>467318.73</v>
      </c>
    </row>
    <row r="8" spans="1:3" s="34" customFormat="1" ht="14.2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144297.598</v>
      </c>
    </row>
    <row r="10" spans="1:3" s="16" customFormat="1" ht="15.75" customHeight="1" hidden="1">
      <c r="A10" s="127" t="s">
        <v>295</v>
      </c>
      <c r="B10" s="268" t="s">
        <v>377</v>
      </c>
      <c r="C10" s="119">
        <v>35715.238</v>
      </c>
    </row>
    <row r="11" spans="1:3" s="16" customFormat="1" ht="15.75" customHeight="1" hidden="1">
      <c r="A11" s="127" t="s">
        <v>221</v>
      </c>
      <c r="B11" s="270" t="s">
        <v>375</v>
      </c>
      <c r="C11" s="119">
        <v>104779</v>
      </c>
    </row>
    <row r="12" spans="1:3" s="16" customFormat="1" ht="15.75" customHeight="1" hidden="1">
      <c r="A12" s="127" t="s">
        <v>222</v>
      </c>
      <c r="B12" s="268" t="s">
        <v>218</v>
      </c>
      <c r="C12" s="119">
        <v>2058.38</v>
      </c>
    </row>
    <row r="13" spans="1:3" s="16" customFormat="1" ht="15.75" customHeight="1" hidden="1">
      <c r="A13" s="127" t="s">
        <v>223</v>
      </c>
      <c r="B13" s="268" t="s">
        <v>219</v>
      </c>
      <c r="C13" s="119">
        <v>179.74</v>
      </c>
    </row>
    <row r="14" spans="1:3" s="16" customFormat="1" ht="15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5.75" customHeight="1" hidden="1">
      <c r="A15" s="127" t="s">
        <v>225</v>
      </c>
      <c r="B15" s="268" t="s">
        <v>293</v>
      </c>
      <c r="C15" s="119">
        <v>1565.24</v>
      </c>
    </row>
    <row r="16" spans="1:3" s="16" customFormat="1" ht="15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34544.16</v>
      </c>
    </row>
    <row r="18" spans="1:3" s="16" customFormat="1" ht="15.75" customHeight="1" hidden="1">
      <c r="A18" s="127" t="s">
        <v>228</v>
      </c>
      <c r="B18" s="268" t="s">
        <v>229</v>
      </c>
      <c r="C18" s="119">
        <v>34444.16</v>
      </c>
    </row>
    <row r="19" spans="1:3" s="16" customFormat="1" ht="15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5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5.75" customHeight="1" hidden="1">
      <c r="A21" s="127" t="s">
        <v>294</v>
      </c>
      <c r="B21" s="268" t="s">
        <v>233</v>
      </c>
      <c r="C21" s="119">
        <v>100</v>
      </c>
    </row>
    <row r="22" spans="1:3" s="33" customFormat="1" ht="15.75" customHeight="1">
      <c r="A22" s="126" t="s">
        <v>242</v>
      </c>
      <c r="B22" s="266" t="s">
        <v>205</v>
      </c>
      <c r="C22" s="130">
        <v>125874.62599999999</v>
      </c>
    </row>
    <row r="23" spans="1:3" s="16" customFormat="1" ht="15.75" customHeight="1" hidden="1">
      <c r="A23" s="127" t="s">
        <v>243</v>
      </c>
      <c r="B23" s="268" t="s">
        <v>174</v>
      </c>
      <c r="C23" s="119">
        <v>103833.16599999998</v>
      </c>
    </row>
    <row r="24" spans="1:3" s="16" customFormat="1" ht="15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5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5.75" customHeight="1" hidden="1">
      <c r="A26" s="127" t="s">
        <v>246</v>
      </c>
      <c r="B26" s="268" t="s">
        <v>297</v>
      </c>
      <c r="C26" s="119">
        <v>21806.46</v>
      </c>
    </row>
    <row r="27" spans="1:3" s="16" customFormat="1" ht="15.75" customHeight="1" hidden="1">
      <c r="A27" s="127" t="s">
        <v>247</v>
      </c>
      <c r="B27" s="268" t="s">
        <v>305</v>
      </c>
      <c r="C27" s="119">
        <v>235</v>
      </c>
    </row>
    <row r="28" spans="1:3" s="33" customFormat="1" ht="15.75" customHeight="1">
      <c r="A28" s="126" t="s">
        <v>248</v>
      </c>
      <c r="B28" s="343" t="s">
        <v>290</v>
      </c>
      <c r="C28" s="130">
        <v>73832.994</v>
      </c>
    </row>
    <row r="29" spans="1:3" s="16" customFormat="1" ht="15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5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7.25" customHeight="1">
      <c r="A31" s="126" t="s">
        <v>252</v>
      </c>
      <c r="B31" s="266" t="s">
        <v>251</v>
      </c>
      <c r="C31" s="355">
        <v>74597.95199999999</v>
      </c>
    </row>
    <row r="32" spans="1:3" s="35" customFormat="1" ht="15.75" customHeight="1">
      <c r="A32" s="127" t="s">
        <v>253</v>
      </c>
      <c r="B32" s="343" t="s">
        <v>235</v>
      </c>
      <c r="C32" s="119">
        <v>0</v>
      </c>
    </row>
    <row r="33" spans="1:3" s="35" customFormat="1" ht="15.75" customHeight="1">
      <c r="A33" s="127" t="s">
        <v>254</v>
      </c>
      <c r="B33" s="343" t="s">
        <v>180</v>
      </c>
      <c r="C33" s="119">
        <v>5385.1320000000005</v>
      </c>
    </row>
    <row r="34" spans="1:3" s="35" customFormat="1" ht="15.75" customHeight="1">
      <c r="A34" s="127" t="s">
        <v>255</v>
      </c>
      <c r="B34" s="266" t="s">
        <v>236</v>
      </c>
      <c r="C34" s="119">
        <v>69212.82</v>
      </c>
    </row>
    <row r="35" spans="1:3" s="34" customFormat="1" ht="15.75" customHeight="1" hidden="1">
      <c r="A35" s="37" t="s">
        <v>257</v>
      </c>
      <c r="B35" s="272" t="s">
        <v>378</v>
      </c>
      <c r="C35" s="95">
        <v>4522.4</v>
      </c>
    </row>
    <row r="36" spans="1:3" s="34" customFormat="1" ht="15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5.75" customHeight="1" hidden="1">
      <c r="A37" s="37" t="s">
        <v>260</v>
      </c>
      <c r="B37" s="273" t="s">
        <v>281</v>
      </c>
      <c r="C37" s="95">
        <v>58659.77</v>
      </c>
    </row>
    <row r="38" spans="1:3" s="34" customFormat="1" ht="15.75" customHeight="1" hidden="1">
      <c r="A38" s="37" t="s">
        <v>262</v>
      </c>
      <c r="B38" s="274" t="s">
        <v>282</v>
      </c>
      <c r="C38" s="95">
        <v>5959.9</v>
      </c>
    </row>
    <row r="39" spans="1:3" s="34" customFormat="1" ht="15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14171.4</v>
      </c>
    </row>
    <row r="41" spans="1:3" s="41" customFormat="1" ht="27" customHeight="1">
      <c r="A41" s="39" t="s">
        <v>234</v>
      </c>
      <c r="B41" s="264" t="s">
        <v>298</v>
      </c>
      <c r="C41" s="46">
        <v>30039.13</v>
      </c>
    </row>
    <row r="42" spans="1:3" s="33" customFormat="1" ht="24" customHeight="1">
      <c r="A42" s="126" t="s">
        <v>237</v>
      </c>
      <c r="B42" s="266" t="s">
        <v>279</v>
      </c>
      <c r="C42" s="130">
        <v>9345.45</v>
      </c>
    </row>
    <row r="43" spans="1:3" s="56" customFormat="1" ht="15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5.75" customHeight="1" hidden="1">
      <c r="A44" s="127" t="s">
        <v>368</v>
      </c>
      <c r="B44" s="270" t="s">
        <v>375</v>
      </c>
      <c r="C44" s="119">
        <v>87.9</v>
      </c>
    </row>
    <row r="45" spans="1:3" s="56" customFormat="1" ht="15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5.75" customHeight="1" hidden="1">
      <c r="A46" s="127" t="s">
        <v>371</v>
      </c>
      <c r="B46" s="268" t="s">
        <v>219</v>
      </c>
      <c r="C46" s="119">
        <v>961.14</v>
      </c>
    </row>
    <row r="47" spans="1:3" s="56" customFormat="1" ht="15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5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5.75" customHeight="1" hidden="1">
      <c r="A49" s="127" t="s">
        <v>374</v>
      </c>
      <c r="B49" s="268" t="s">
        <v>305</v>
      </c>
      <c r="C49" s="119">
        <v>8296.41</v>
      </c>
    </row>
    <row r="50" spans="1:3" s="33" customFormat="1" ht="15.75" customHeight="1">
      <c r="A50" s="126" t="s">
        <v>238</v>
      </c>
      <c r="B50" s="266" t="s">
        <v>256</v>
      </c>
      <c r="C50" s="130">
        <v>8772.47</v>
      </c>
    </row>
    <row r="51" spans="1:3" s="17" customFormat="1" ht="15.75" customHeight="1">
      <c r="A51" s="127" t="s">
        <v>263</v>
      </c>
      <c r="B51" s="266" t="s">
        <v>235</v>
      </c>
      <c r="C51" s="119">
        <v>0</v>
      </c>
    </row>
    <row r="52" spans="1:3" s="17" customFormat="1" ht="15.75" customHeight="1">
      <c r="A52" s="127" t="s">
        <v>264</v>
      </c>
      <c r="B52" s="266" t="s">
        <v>180</v>
      </c>
      <c r="C52" s="119">
        <v>0</v>
      </c>
    </row>
    <row r="53" spans="1:3" s="17" customFormat="1" ht="15.75" customHeight="1">
      <c r="A53" s="127" t="s">
        <v>265</v>
      </c>
      <c r="B53" s="266" t="s">
        <v>236</v>
      </c>
      <c r="C53" s="119">
        <v>8772.47</v>
      </c>
    </row>
    <row r="54" spans="1:3" s="36" customFormat="1" ht="15.75" customHeight="1" hidden="1">
      <c r="A54" s="298" t="s">
        <v>266</v>
      </c>
      <c r="B54" s="272" t="s">
        <v>378</v>
      </c>
      <c r="C54" s="95">
        <v>220</v>
      </c>
    </row>
    <row r="55" spans="1:3" s="36" customFormat="1" ht="15.75" customHeight="1" hidden="1">
      <c r="A55" s="298" t="s">
        <v>267</v>
      </c>
      <c r="B55" s="273" t="s">
        <v>280</v>
      </c>
      <c r="C55" s="95">
        <v>0</v>
      </c>
    </row>
    <row r="56" spans="1:3" s="36" customFormat="1" ht="15.75" customHeight="1" hidden="1">
      <c r="A56" s="298" t="s">
        <v>268</v>
      </c>
      <c r="B56" s="273" t="s">
        <v>281</v>
      </c>
      <c r="C56" s="95">
        <v>0</v>
      </c>
    </row>
    <row r="57" spans="1:3" s="36" customFormat="1" ht="15.75" customHeight="1" hidden="1">
      <c r="A57" s="298" t="s">
        <v>269</v>
      </c>
      <c r="B57" s="274" t="s">
        <v>282</v>
      </c>
      <c r="C57" s="95">
        <v>8552.47</v>
      </c>
    </row>
    <row r="58" spans="1:3" s="36" customFormat="1" ht="15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11921.21</v>
      </c>
    </row>
    <row r="60" spans="1:3" s="41" customFormat="1" ht="15" customHeight="1">
      <c r="A60" s="39" t="s">
        <v>181</v>
      </c>
      <c r="B60" s="264" t="s">
        <v>206</v>
      </c>
      <c r="C60" s="46">
        <v>53426.17800000001</v>
      </c>
    </row>
    <row r="61" spans="1:3" s="41" customFormat="1" ht="28.5" customHeight="1">
      <c r="A61" s="39" t="s">
        <v>187</v>
      </c>
      <c r="B61" s="264" t="s">
        <v>200</v>
      </c>
      <c r="C61" s="46">
        <v>28626.228000000006</v>
      </c>
    </row>
    <row r="62" spans="1:3" s="42" customFormat="1" ht="15.75" customHeight="1">
      <c r="A62" s="53" t="s">
        <v>190</v>
      </c>
      <c r="B62" s="109" t="s">
        <v>132</v>
      </c>
      <c r="C62" s="52">
        <v>535199.736</v>
      </c>
    </row>
    <row r="63" spans="1:3" s="42" customFormat="1" ht="15.75" customHeight="1">
      <c r="A63" s="53" t="s">
        <v>191</v>
      </c>
      <c r="B63" s="109" t="s">
        <v>299</v>
      </c>
      <c r="C63" s="54">
        <v>30039.13</v>
      </c>
    </row>
    <row r="64" spans="1:3" s="42" customFormat="1" ht="24" customHeight="1">
      <c r="A64" s="43" t="s">
        <v>193</v>
      </c>
      <c r="B64" s="40" t="s">
        <v>25</v>
      </c>
      <c r="C64" s="124">
        <v>919.1589518427163</v>
      </c>
    </row>
    <row r="65" spans="1:3" s="42" customFormat="1" ht="18.75" customHeight="1" thickBot="1">
      <c r="A65" s="53" t="s">
        <v>194</v>
      </c>
      <c r="B65" s="279" t="s">
        <v>3</v>
      </c>
      <c r="C65" s="323">
        <v>566158.0249518427</v>
      </c>
    </row>
    <row r="66" spans="1:3" s="42" customFormat="1" ht="15.75" customHeight="1" thickBot="1">
      <c r="A66" s="43" t="s">
        <v>195</v>
      </c>
      <c r="B66" s="281" t="s">
        <v>185</v>
      </c>
      <c r="C66" s="206">
        <v>18404</v>
      </c>
    </row>
    <row r="67" spans="1:3" s="41" customFormat="1" ht="15.75" customHeight="1">
      <c r="A67" s="43" t="s">
        <v>196</v>
      </c>
      <c r="B67" s="281" t="s">
        <v>300</v>
      </c>
      <c r="C67" s="118">
        <v>475994.5</v>
      </c>
    </row>
    <row r="68" spans="1:3" s="72" customFormat="1" ht="15.75" customHeight="1" hidden="1">
      <c r="A68" s="128" t="s">
        <v>285</v>
      </c>
      <c r="B68" s="44" t="s">
        <v>284</v>
      </c>
      <c r="C68" s="119">
        <v>443860.6</v>
      </c>
    </row>
    <row r="69" spans="1:3" s="73" customFormat="1" ht="15.75" customHeight="1" hidden="1">
      <c r="A69" s="128" t="s">
        <v>286</v>
      </c>
      <c r="B69" s="44" t="s">
        <v>289</v>
      </c>
      <c r="C69" s="119">
        <v>32133.9</v>
      </c>
    </row>
    <row r="70" spans="1:3" s="41" customFormat="1" ht="15.75" customHeight="1" thickBot="1">
      <c r="A70" s="43" t="s">
        <v>197</v>
      </c>
      <c r="B70" s="281" t="s">
        <v>366</v>
      </c>
      <c r="C70" s="118">
        <v>475135.48</v>
      </c>
    </row>
    <row r="71" spans="1:3" s="45" customFormat="1" ht="15.75" customHeight="1" hidden="1">
      <c r="A71" s="128" t="s">
        <v>287</v>
      </c>
      <c r="B71" s="44" t="s">
        <v>284</v>
      </c>
      <c r="C71" s="261">
        <v>443001.58</v>
      </c>
    </row>
    <row r="72" spans="1:3" s="45" customFormat="1" ht="15.75" customHeight="1" hidden="1" thickBot="1">
      <c r="A72" s="128" t="s">
        <v>288</v>
      </c>
      <c r="B72" s="44" t="s">
        <v>289</v>
      </c>
      <c r="C72" s="119">
        <v>32133.9</v>
      </c>
    </row>
    <row r="73" spans="1:3" s="42" customFormat="1" ht="27" customHeight="1" thickBot="1">
      <c r="A73" s="39" t="s">
        <v>198</v>
      </c>
      <c r="B73" s="282" t="s">
        <v>303</v>
      </c>
      <c r="C73" s="207">
        <v>-72618.54495184269</v>
      </c>
    </row>
    <row r="74" spans="1:3" s="8" customFormat="1" ht="14.25" customHeight="1">
      <c r="A74" s="258"/>
      <c r="B74" s="259" t="s">
        <v>199</v>
      </c>
      <c r="C74" s="129"/>
    </row>
    <row r="75" spans="1:3" s="8" customFormat="1" ht="15.75" customHeight="1">
      <c r="A75" s="132"/>
      <c r="B75" s="133" t="s">
        <v>177</v>
      </c>
      <c r="C75" s="31">
        <v>900158.61</v>
      </c>
    </row>
    <row r="76" spans="1:3" s="10" customFormat="1" ht="15.75" customHeight="1" hidden="1">
      <c r="A76" s="29"/>
      <c r="B76" s="6" t="s">
        <v>208</v>
      </c>
      <c r="C76" s="31">
        <v>507070.16</v>
      </c>
    </row>
    <row r="77" spans="1:3" s="10" customFormat="1" ht="15.75" customHeight="1" hidden="1">
      <c r="A77" s="29"/>
      <c r="B77" s="6" t="s">
        <v>209</v>
      </c>
      <c r="C77" s="31">
        <v>66059.41</v>
      </c>
    </row>
    <row r="78" spans="1:3" s="10" customFormat="1" ht="15.75" customHeight="1" hidden="1">
      <c r="A78" s="29"/>
      <c r="B78" s="6" t="s">
        <v>210</v>
      </c>
      <c r="C78" s="31">
        <v>232616.8</v>
      </c>
    </row>
    <row r="79" spans="1:3" s="10" customFormat="1" ht="15.75" customHeight="1" hidden="1">
      <c r="A79" s="29"/>
      <c r="B79" s="6" t="s">
        <v>133</v>
      </c>
      <c r="C79" s="31">
        <v>0</v>
      </c>
    </row>
    <row r="80" spans="1:3" s="10" customFormat="1" ht="15.75" customHeight="1" hidden="1">
      <c r="A80" s="29"/>
      <c r="B80" s="6" t="s">
        <v>211</v>
      </c>
      <c r="C80" s="31">
        <v>94412.24</v>
      </c>
    </row>
    <row r="81" spans="1:4" s="47" customFormat="1" ht="15.75" customHeight="1">
      <c r="A81" s="85"/>
      <c r="B81" s="193" t="s">
        <v>134</v>
      </c>
      <c r="C81" s="46">
        <v>1376153.11</v>
      </c>
      <c r="D81" s="345"/>
    </row>
    <row r="82" spans="1:3" s="10" customFormat="1" ht="3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892641.47</v>
      </c>
    </row>
    <row r="84" spans="1:3" s="10" customFormat="1" ht="15.75" customHeight="1">
      <c r="A84" s="29"/>
      <c r="B84" s="6" t="s">
        <v>208</v>
      </c>
      <c r="C84" s="31">
        <v>505452.07</v>
      </c>
    </row>
    <row r="85" spans="1:3" s="10" customFormat="1" ht="15.75" customHeight="1" hidden="1">
      <c r="A85" s="29"/>
      <c r="B85" s="6" t="s">
        <v>209</v>
      </c>
      <c r="C85" s="31">
        <v>65778.67</v>
      </c>
    </row>
    <row r="86" spans="1:3" s="10" customFormat="1" ht="15.75" customHeight="1" hidden="1">
      <c r="A86" s="29"/>
      <c r="B86" s="6" t="s">
        <v>210</v>
      </c>
      <c r="C86" s="31">
        <v>227732.48</v>
      </c>
    </row>
    <row r="87" spans="1:3" s="10" customFormat="1" ht="15.75" customHeight="1" hidden="1">
      <c r="A87" s="29"/>
      <c r="B87" s="6" t="s">
        <v>133</v>
      </c>
      <c r="C87" s="31">
        <v>0</v>
      </c>
    </row>
    <row r="88" spans="1:3" s="10" customFormat="1" ht="15.75" customHeight="1" hidden="1">
      <c r="A88" s="29"/>
      <c r="B88" s="6" t="s">
        <v>211</v>
      </c>
      <c r="C88" s="31">
        <v>93678.25</v>
      </c>
    </row>
    <row r="89" spans="1:3" s="47" customFormat="1" ht="15.75" customHeight="1">
      <c r="A89" s="85"/>
      <c r="B89" s="193" t="s">
        <v>135</v>
      </c>
      <c r="C89" s="46">
        <v>1367776.95</v>
      </c>
    </row>
    <row r="90" spans="1:3" s="10" customFormat="1" ht="15" customHeight="1">
      <c r="A90" s="29"/>
      <c r="B90" s="15" t="s">
        <v>136</v>
      </c>
      <c r="C90" s="212">
        <v>0.9939133516909322</v>
      </c>
    </row>
    <row r="91" spans="1:3" s="9" customFormat="1" ht="15.75" customHeight="1">
      <c r="A91" s="12"/>
      <c r="B91" s="193" t="s">
        <v>301</v>
      </c>
      <c r="C91" s="105">
        <v>8376.159999999858</v>
      </c>
    </row>
    <row r="92" spans="1:3" s="10" customFormat="1" ht="15.75" customHeight="1">
      <c r="A92" s="29"/>
      <c r="B92" s="278" t="s">
        <v>97</v>
      </c>
      <c r="C92" s="117">
        <v>7517.139999999898</v>
      </c>
    </row>
    <row r="93" spans="1:3" s="10" customFormat="1" ht="15.75" customHeight="1">
      <c r="A93" s="29"/>
      <c r="B93" s="278" t="s">
        <v>96</v>
      </c>
      <c r="C93" s="118">
        <v>859.0199999999604</v>
      </c>
    </row>
    <row r="94" spans="1:8" s="7" customFormat="1" ht="15.75" customHeight="1">
      <c r="A94" s="305"/>
      <c r="B94" s="145"/>
      <c r="C94" s="121"/>
      <c r="D94" s="404" t="s">
        <v>273</v>
      </c>
      <c r="E94" s="404"/>
      <c r="F94" s="404"/>
      <c r="G94" s="404"/>
      <c r="H94" s="404"/>
    </row>
    <row r="95" spans="1:8" s="47" customFormat="1" ht="25.5" customHeight="1">
      <c r="A95" s="306"/>
      <c r="B95" s="140"/>
      <c r="C95" s="139"/>
      <c r="D95" s="407" t="str">
        <f>+A2</f>
        <v>Кирова ул, д.10 в</v>
      </c>
      <c r="E95" s="407"/>
      <c r="F95" s="407"/>
      <c r="G95" s="407"/>
      <c r="H95" s="407"/>
    </row>
    <row r="96" spans="1:8" s="96" customFormat="1" ht="15.75" customHeight="1">
      <c r="A96" s="307"/>
      <c r="B96" s="141"/>
      <c r="C96" s="141"/>
      <c r="D96" s="372" t="s">
        <v>278</v>
      </c>
      <c r="E96" s="363"/>
      <c r="F96" s="363"/>
      <c r="G96" s="363"/>
      <c r="H96" s="363"/>
    </row>
    <row r="97" spans="1:8" s="96" customFormat="1" ht="9.75" customHeight="1" thickBot="1">
      <c r="A97" s="307"/>
      <c r="B97" s="141"/>
      <c r="C97" s="141"/>
      <c r="D97" s="194"/>
      <c r="E97" s="120"/>
      <c r="F97" s="120"/>
      <c r="G97" s="120"/>
      <c r="H97" s="120"/>
    </row>
    <row r="98" spans="1:8" s="96" customFormat="1" ht="12.75" customHeight="1">
      <c r="A98" s="307"/>
      <c r="B98" s="141"/>
      <c r="C98" s="141"/>
      <c r="D98" s="395" t="s">
        <v>104</v>
      </c>
      <c r="E98" s="396"/>
      <c r="F98" s="396"/>
      <c r="G98" s="396"/>
      <c r="H98" s="397"/>
    </row>
    <row r="99" spans="1:8" s="104" customFormat="1" ht="12.75" customHeight="1">
      <c r="A99" s="308"/>
      <c r="B99" s="252"/>
      <c r="C99" s="252"/>
      <c r="D99" s="398" t="s">
        <v>106</v>
      </c>
      <c r="E99" s="399"/>
      <c r="F99" s="399"/>
      <c r="G99" s="399"/>
      <c r="H99" s="400"/>
    </row>
    <row r="100" spans="1:8" s="104" customFormat="1" ht="12.75" customHeight="1">
      <c r="A100" s="308"/>
      <c r="B100" s="252"/>
      <c r="C100" s="252"/>
      <c r="D100" s="398" t="s">
        <v>105</v>
      </c>
      <c r="E100" s="399"/>
      <c r="F100" s="399"/>
      <c r="G100" s="399"/>
      <c r="H100" s="400"/>
    </row>
    <row r="101" spans="1:8" s="104" customFormat="1" ht="12.75" customHeight="1">
      <c r="A101" s="308"/>
      <c r="B101" s="309"/>
      <c r="C101" s="252"/>
      <c r="D101" s="398" t="s">
        <v>27</v>
      </c>
      <c r="E101" s="399"/>
      <c r="F101" s="399"/>
      <c r="G101" s="399"/>
      <c r="H101" s="400"/>
    </row>
    <row r="102" spans="1:8" s="101" customFormat="1" ht="12.75" customHeight="1">
      <c r="A102" s="310"/>
      <c r="B102" s="311"/>
      <c r="C102" s="144"/>
      <c r="D102" s="398" t="s">
        <v>28</v>
      </c>
      <c r="E102" s="399"/>
      <c r="F102" s="399"/>
      <c r="G102" s="399"/>
      <c r="H102" s="400"/>
    </row>
    <row r="103" spans="1:8" ht="12.75" customHeight="1">
      <c r="A103" s="312"/>
      <c r="B103" s="146"/>
      <c r="C103" s="146"/>
      <c r="D103" s="398" t="s">
        <v>34</v>
      </c>
      <c r="E103" s="399"/>
      <c r="F103" s="399"/>
      <c r="G103" s="399"/>
      <c r="H103" s="400"/>
    </row>
    <row r="104" spans="1:8" s="7" customFormat="1" ht="12.75" customHeight="1">
      <c r="A104" s="440"/>
      <c r="B104" s="440"/>
      <c r="C104" s="116"/>
      <c r="D104" s="398" t="s">
        <v>35</v>
      </c>
      <c r="E104" s="399"/>
      <c r="F104" s="399"/>
      <c r="G104" s="399"/>
      <c r="H104" s="400"/>
    </row>
    <row r="105" spans="1:8" s="7" customFormat="1" ht="12.75" customHeight="1">
      <c r="A105" s="439"/>
      <c r="B105" s="439"/>
      <c r="C105" s="116"/>
      <c r="D105" s="398" t="s">
        <v>30</v>
      </c>
      <c r="E105" s="399"/>
      <c r="F105" s="399"/>
      <c r="G105" s="399"/>
      <c r="H105" s="400"/>
    </row>
    <row r="106" spans="1:8" ht="12.75" customHeight="1">
      <c r="A106" s="146"/>
      <c r="B106" s="146"/>
      <c r="C106" s="146"/>
      <c r="D106" s="398" t="s">
        <v>31</v>
      </c>
      <c r="E106" s="399"/>
      <c r="F106" s="399"/>
      <c r="G106" s="399"/>
      <c r="H106" s="400"/>
    </row>
    <row r="107" spans="4:8" ht="12.75" customHeight="1" thickBot="1">
      <c r="D107" s="401" t="s">
        <v>202</v>
      </c>
      <c r="E107" s="402"/>
      <c r="F107" s="402"/>
      <c r="G107" s="402"/>
      <c r="H107" s="403"/>
    </row>
    <row r="108" spans="4:6" ht="12.75" customHeight="1">
      <c r="D108" s="27"/>
      <c r="E108" s="27"/>
      <c r="F108" s="27"/>
    </row>
    <row r="109" ht="12.75" customHeight="1" thickBot="1"/>
    <row r="110" spans="4:8" ht="27.75" customHeight="1" thickBot="1">
      <c r="D110" s="392" t="s">
        <v>5</v>
      </c>
      <c r="E110" s="393"/>
      <c r="F110" s="393"/>
      <c r="G110" s="393"/>
      <c r="H110" s="394"/>
    </row>
    <row r="111" spans="4:8" ht="27.75" customHeight="1" thickBot="1">
      <c r="D111" s="234" t="s">
        <v>212</v>
      </c>
      <c r="E111" s="368" t="s">
        <v>137</v>
      </c>
      <c r="F111" s="368"/>
      <c r="G111" s="366" t="s">
        <v>291</v>
      </c>
      <c r="H111" s="367"/>
    </row>
    <row r="112" spans="4:8" ht="12.75" customHeight="1" thickTop="1">
      <c r="D112" s="106">
        <v>10</v>
      </c>
      <c r="E112" s="409">
        <v>3</v>
      </c>
      <c r="F112" s="427"/>
      <c r="G112" s="428">
        <v>5144.89</v>
      </c>
      <c r="H112" s="419"/>
    </row>
    <row r="113" spans="4:8" ht="12.75" customHeight="1">
      <c r="D113" s="106">
        <v>23</v>
      </c>
      <c r="E113" s="413">
        <v>7</v>
      </c>
      <c r="F113" s="429"/>
      <c r="G113" s="430">
        <v>14700.8</v>
      </c>
      <c r="H113" s="421"/>
    </row>
    <row r="114" spans="4:8" ht="12.75" customHeight="1">
      <c r="D114" s="106">
        <v>55</v>
      </c>
      <c r="E114" s="413">
        <v>2</v>
      </c>
      <c r="F114" s="429"/>
      <c r="G114" s="430">
        <v>4574.75</v>
      </c>
      <c r="H114" s="421"/>
    </row>
    <row r="115" spans="4:8" ht="12.75" customHeight="1">
      <c r="D115" s="301" t="s">
        <v>7</v>
      </c>
      <c r="E115" s="413">
        <v>8</v>
      </c>
      <c r="F115" s="429"/>
      <c r="G115" s="430">
        <f>1093.64+776.13</f>
        <v>1869.77</v>
      </c>
      <c r="H115" s="421"/>
    </row>
    <row r="116" spans="4:8" ht="12.75" customHeight="1">
      <c r="D116" s="301"/>
      <c r="E116" s="413"/>
      <c r="F116" s="429"/>
      <c r="G116" s="430"/>
      <c r="H116" s="421"/>
    </row>
    <row r="117" spans="4:8" ht="12.75" customHeight="1">
      <c r="D117" s="236"/>
      <c r="E117" s="431"/>
      <c r="F117" s="432"/>
      <c r="G117" s="373"/>
      <c r="H117" s="374"/>
    </row>
    <row r="118" spans="4:8" ht="12.75" customHeight="1">
      <c r="D118" s="236"/>
      <c r="E118" s="375"/>
      <c r="F118" s="376"/>
      <c r="G118" s="373"/>
      <c r="H118" s="374"/>
    </row>
    <row r="119" spans="4:8" ht="12.75" customHeight="1">
      <c r="D119" s="236"/>
      <c r="E119" s="375"/>
      <c r="F119" s="376"/>
      <c r="G119" s="373"/>
      <c r="H119" s="374"/>
    </row>
    <row r="120" spans="4:8" ht="12.75" customHeight="1">
      <c r="D120" s="102"/>
      <c r="E120" s="377"/>
      <c r="F120" s="378"/>
      <c r="G120" s="373"/>
      <c r="H120" s="374"/>
    </row>
    <row r="121" spans="4:8" ht="12.75" customHeight="1" thickBot="1">
      <c r="D121" s="237"/>
      <c r="E121" s="379"/>
      <c r="F121" s="380"/>
      <c r="G121" s="387"/>
      <c r="H121" s="388"/>
    </row>
    <row r="122" spans="4:8" ht="12.75" customHeight="1" thickBot="1">
      <c r="D122" s="299"/>
      <c r="E122" s="422" t="s">
        <v>213</v>
      </c>
      <c r="F122" s="423"/>
      <c r="G122" s="424">
        <f>SUM(G112:G121)</f>
        <v>26290.21</v>
      </c>
      <c r="H122" s="425"/>
    </row>
    <row r="125" spans="4:8" ht="19.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18404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475994.5</v>
      </c>
      <c r="F129" s="198">
        <f>+C70</f>
        <v>475135.48</v>
      </c>
      <c r="G129" s="198">
        <f>+C65</f>
        <v>566158.0249518427</v>
      </c>
      <c r="H129" s="199">
        <f>+F129-G129</f>
        <v>-91022.54495184275</v>
      </c>
    </row>
    <row r="130" spans="4:8" ht="15.75" customHeight="1">
      <c r="D130" s="229" t="s">
        <v>170</v>
      </c>
      <c r="E130" s="230"/>
      <c r="F130" s="195">
        <f>+F129/E129</f>
        <v>0.9981953152820042</v>
      </c>
      <c r="G130" s="195">
        <f>+G129/E129</f>
        <v>1.189421358759067</v>
      </c>
      <c r="H130" s="92"/>
    </row>
    <row r="131" spans="4:8" ht="15.75" customHeight="1">
      <c r="D131" s="154" t="s">
        <v>277</v>
      </c>
      <c r="E131" s="200">
        <f>+C75</f>
        <v>900158.61</v>
      </c>
      <c r="F131" s="200">
        <f>+C83</f>
        <v>892641.47</v>
      </c>
      <c r="G131" s="200">
        <v>911722.06</v>
      </c>
      <c r="H131" s="199">
        <f>+F131-G131</f>
        <v>-19080.590000000084</v>
      </c>
    </row>
    <row r="132" spans="4:8" ht="15.75" customHeight="1" thickBot="1">
      <c r="D132" s="231" t="s">
        <v>170</v>
      </c>
      <c r="E132" s="232"/>
      <c r="F132" s="196">
        <f>+F131/E131</f>
        <v>0.9916490939302353</v>
      </c>
      <c r="G132" s="196">
        <f>+G131/F131</f>
        <v>1.0213754241106456</v>
      </c>
      <c r="H132" s="197"/>
    </row>
    <row r="133" spans="4:8" ht="15.75" customHeight="1" thickBot="1">
      <c r="D133" s="185" t="s">
        <v>172</v>
      </c>
      <c r="E133" s="201">
        <f>+E131+E129</f>
        <v>1376153.1099999999</v>
      </c>
      <c r="F133" s="201">
        <f>+F131+F129</f>
        <v>1367776.95</v>
      </c>
      <c r="G133" s="201">
        <f>+G131+G129</f>
        <v>1477880.0849518427</v>
      </c>
      <c r="H133" s="238">
        <f>+H131+H129</f>
        <v>-110103.13495184283</v>
      </c>
    </row>
    <row r="134" spans="4:8" ht="15.75" customHeight="1" thickBot="1">
      <c r="D134" s="405" t="s">
        <v>170</v>
      </c>
      <c r="E134" s="406"/>
      <c r="F134" s="188">
        <f>+F133/E133</f>
        <v>0.9939133516909322</v>
      </c>
      <c r="G134" s="188">
        <f>+G133/F133</f>
        <v>1.080497872808752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-91699.13495184283</v>
      </c>
    </row>
    <row r="136" spans="4:8" ht="12.75">
      <c r="D136" s="433" t="s">
        <v>384</v>
      </c>
      <c r="E136" s="434"/>
      <c r="F136" s="434"/>
      <c r="G136" s="435"/>
      <c r="H136" s="370">
        <v>104474.95</v>
      </c>
    </row>
    <row r="137" spans="4:8" ht="13.5" thickBot="1">
      <c r="D137" s="436" t="s">
        <v>385</v>
      </c>
      <c r="E137" s="437"/>
      <c r="F137" s="437"/>
      <c r="G137" s="438"/>
      <c r="H137" s="371">
        <f>SUM(H135:H136)</f>
        <v>12775.815048157165</v>
      </c>
    </row>
  </sheetData>
  <sheetProtection/>
  <mergeCells count="49">
    <mergeCell ref="D135:G135"/>
    <mergeCell ref="E122:F122"/>
    <mergeCell ref="G122:H122"/>
    <mergeCell ref="D134:E134"/>
    <mergeCell ref="D125:H125"/>
    <mergeCell ref="D127:G127"/>
    <mergeCell ref="E120:F120"/>
    <mergeCell ref="G120:H120"/>
    <mergeCell ref="E121:F121"/>
    <mergeCell ref="G121:H121"/>
    <mergeCell ref="E118:F118"/>
    <mergeCell ref="G118:H118"/>
    <mergeCell ref="E119:F119"/>
    <mergeCell ref="G119:H119"/>
    <mergeCell ref="E116:F116"/>
    <mergeCell ref="G116:H116"/>
    <mergeCell ref="E117:F117"/>
    <mergeCell ref="G117:H117"/>
    <mergeCell ref="E114:F114"/>
    <mergeCell ref="G114:H114"/>
    <mergeCell ref="E115:F115"/>
    <mergeCell ref="G115:H115"/>
    <mergeCell ref="E112:F112"/>
    <mergeCell ref="G112:H112"/>
    <mergeCell ref="E113:F113"/>
    <mergeCell ref="G113:H113"/>
    <mergeCell ref="D106:H106"/>
    <mergeCell ref="D107:H107"/>
    <mergeCell ref="D110:H110"/>
    <mergeCell ref="E111:F111"/>
    <mergeCell ref="G111:H111"/>
    <mergeCell ref="D102:H102"/>
    <mergeCell ref="D103:H103"/>
    <mergeCell ref="D104:H104"/>
    <mergeCell ref="D105:H105"/>
    <mergeCell ref="A1:C1"/>
    <mergeCell ref="A2:B2"/>
    <mergeCell ref="A3:B3"/>
    <mergeCell ref="A104:B104"/>
    <mergeCell ref="D136:G136"/>
    <mergeCell ref="D137:G137"/>
    <mergeCell ref="A105:B105"/>
    <mergeCell ref="D94:H94"/>
    <mergeCell ref="D95:H95"/>
    <mergeCell ref="D96:H96"/>
    <mergeCell ref="D98:H98"/>
    <mergeCell ref="D99:H99"/>
    <mergeCell ref="D100:H100"/>
    <mergeCell ref="D101:H101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7"/>
  <sheetViews>
    <sheetView zoomScale="85" zoomScaleNormal="85" workbookViewId="0" topLeftCell="A1">
      <pane xSplit="2" ySplit="5" topLeftCell="C119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J149" sqref="J149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4" width="17.75390625" style="0" customWidth="1"/>
    <col min="5" max="7" width="15.75390625" style="0" customWidth="1"/>
    <col min="8" max="8" width="12.75390625" style="0" customWidth="1"/>
  </cols>
  <sheetData>
    <row r="1" spans="1:2" s="5" customFormat="1" ht="30" customHeight="1">
      <c r="A1" s="391" t="s">
        <v>184</v>
      </c>
      <c r="B1" s="391"/>
    </row>
    <row r="2" spans="1:2" s="25" customFormat="1" ht="15" customHeight="1">
      <c r="A2" s="365" t="s">
        <v>36</v>
      </c>
      <c r="B2" s="365"/>
    </row>
    <row r="3" spans="1:2" s="25" customFormat="1" ht="15" customHeight="1">
      <c r="A3" s="364" t="s">
        <v>201</v>
      </c>
      <c r="B3" s="364"/>
    </row>
    <row r="4" spans="1:2" s="21" customFormat="1" ht="15" customHeight="1">
      <c r="A4" s="337"/>
      <c r="B4" s="339" t="s">
        <v>164</v>
      </c>
    </row>
    <row r="5" spans="1:3" s="3" customFormat="1" ht="51.75" customHeight="1">
      <c r="A5" s="263" t="s">
        <v>203</v>
      </c>
      <c r="B5" s="103" t="s">
        <v>192</v>
      </c>
      <c r="C5" s="210" t="s">
        <v>163</v>
      </c>
    </row>
    <row r="6" spans="1:3" s="38" customFormat="1" ht="16.5" customHeight="1">
      <c r="A6" s="258"/>
      <c r="B6" s="333" t="s">
        <v>296</v>
      </c>
      <c r="C6" s="254"/>
    </row>
    <row r="7" spans="1:3" s="41" customFormat="1" ht="18" customHeight="1">
      <c r="A7" s="39">
        <v>1</v>
      </c>
      <c r="B7" s="264" t="s">
        <v>382</v>
      </c>
      <c r="C7" s="204">
        <v>460284.42499999993</v>
      </c>
    </row>
    <row r="8" spans="1:3" s="34" customFormat="1" ht="13.5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156730.83</v>
      </c>
    </row>
    <row r="10" spans="1:3" s="16" customFormat="1" ht="15.75" customHeight="1" hidden="1">
      <c r="A10" s="127" t="s">
        <v>295</v>
      </c>
      <c r="B10" s="268" t="s">
        <v>377</v>
      </c>
      <c r="C10" s="119">
        <v>36193.626000000004</v>
      </c>
    </row>
    <row r="11" spans="1:3" s="16" customFormat="1" ht="15.75" customHeight="1" hidden="1">
      <c r="A11" s="127" t="s">
        <v>221</v>
      </c>
      <c r="B11" s="270" t="s">
        <v>375</v>
      </c>
      <c r="C11" s="119">
        <v>104807.32</v>
      </c>
    </row>
    <row r="12" spans="1:3" s="16" customFormat="1" ht="15.75" customHeight="1" hidden="1">
      <c r="A12" s="127" t="s">
        <v>222</v>
      </c>
      <c r="B12" s="268" t="s">
        <v>218</v>
      </c>
      <c r="C12" s="119">
        <v>7482.92</v>
      </c>
    </row>
    <row r="13" spans="1:3" s="16" customFormat="1" ht="15.75" customHeight="1" hidden="1">
      <c r="A13" s="127" t="s">
        <v>223</v>
      </c>
      <c r="B13" s="268" t="s">
        <v>219</v>
      </c>
      <c r="C13" s="119">
        <v>179.74</v>
      </c>
    </row>
    <row r="14" spans="1:3" s="16" customFormat="1" ht="15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5.75" customHeight="1" hidden="1">
      <c r="A15" s="127" t="s">
        <v>225</v>
      </c>
      <c r="B15" s="268" t="s">
        <v>293</v>
      </c>
      <c r="C15" s="119">
        <v>1562.18</v>
      </c>
    </row>
    <row r="16" spans="1:3" s="16" customFormat="1" ht="15.75" customHeight="1" hidden="1">
      <c r="A16" s="127" t="s">
        <v>226</v>
      </c>
      <c r="B16" s="268" t="s">
        <v>305</v>
      </c>
      <c r="C16" s="119">
        <v>6505.044</v>
      </c>
    </row>
    <row r="17" spans="1:3" s="33" customFormat="1" ht="15.75" customHeight="1">
      <c r="A17" s="126" t="s">
        <v>227</v>
      </c>
      <c r="B17" s="266" t="s">
        <v>204</v>
      </c>
      <c r="C17" s="130">
        <v>36633.084</v>
      </c>
    </row>
    <row r="18" spans="1:3" s="16" customFormat="1" ht="15.75" customHeight="1" hidden="1">
      <c r="A18" s="127" t="s">
        <v>228</v>
      </c>
      <c r="B18" s="268" t="s">
        <v>229</v>
      </c>
      <c r="C18" s="119">
        <v>36633.084</v>
      </c>
    </row>
    <row r="19" spans="1:3" s="16" customFormat="1" ht="15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5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5.75" customHeight="1" hidden="1">
      <c r="A21" s="127" t="s">
        <v>294</v>
      </c>
      <c r="B21" s="268" t="s">
        <v>233</v>
      </c>
      <c r="C21" s="119">
        <v>0</v>
      </c>
    </row>
    <row r="22" spans="1:3" s="33" customFormat="1" ht="15.75" customHeight="1">
      <c r="A22" s="126" t="s">
        <v>242</v>
      </c>
      <c r="B22" s="266" t="s">
        <v>205</v>
      </c>
      <c r="C22" s="130">
        <v>93841.725</v>
      </c>
    </row>
    <row r="23" spans="1:3" s="16" customFormat="1" ht="15.75" customHeight="1" hidden="1">
      <c r="A23" s="127" t="s">
        <v>243</v>
      </c>
      <c r="B23" s="268" t="s">
        <v>174</v>
      </c>
      <c r="C23" s="119">
        <v>57601.83</v>
      </c>
    </row>
    <row r="24" spans="1:3" s="16" customFormat="1" ht="15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5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5.75" customHeight="1" hidden="1">
      <c r="A26" s="127" t="s">
        <v>246</v>
      </c>
      <c r="B26" s="268" t="s">
        <v>297</v>
      </c>
      <c r="C26" s="119">
        <v>36119.895000000004</v>
      </c>
    </row>
    <row r="27" spans="1:3" s="16" customFormat="1" ht="15.75" customHeight="1" hidden="1">
      <c r="A27" s="127" t="s">
        <v>247</v>
      </c>
      <c r="B27" s="268" t="s">
        <v>305</v>
      </c>
      <c r="C27" s="119">
        <v>120</v>
      </c>
    </row>
    <row r="28" spans="1:3" s="33" customFormat="1" ht="15.75" customHeight="1">
      <c r="A28" s="126" t="s">
        <v>248</v>
      </c>
      <c r="B28" s="343" t="s">
        <v>290</v>
      </c>
      <c r="C28" s="130">
        <v>79100.30399999999</v>
      </c>
    </row>
    <row r="29" spans="1:3" s="16" customFormat="1" ht="15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5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78796.082</v>
      </c>
    </row>
    <row r="32" spans="1:3" s="35" customFormat="1" ht="15.75" customHeight="1">
      <c r="A32" s="127" t="s">
        <v>253</v>
      </c>
      <c r="B32" s="343" t="s">
        <v>235</v>
      </c>
      <c r="C32" s="119">
        <v>0</v>
      </c>
    </row>
    <row r="33" spans="1:3" s="35" customFormat="1" ht="15.75" customHeight="1">
      <c r="A33" s="127" t="s">
        <v>254</v>
      </c>
      <c r="B33" s="343" t="s">
        <v>180</v>
      </c>
      <c r="C33" s="119">
        <v>5769.311999999999</v>
      </c>
    </row>
    <row r="34" spans="1:3" s="35" customFormat="1" ht="15.75" customHeight="1">
      <c r="A34" s="127" t="s">
        <v>255</v>
      </c>
      <c r="B34" s="266" t="s">
        <v>236</v>
      </c>
      <c r="C34" s="119">
        <v>73026.77</v>
      </c>
    </row>
    <row r="35" spans="1:3" s="34" customFormat="1" ht="15.75" customHeight="1" hidden="1">
      <c r="A35" s="37" t="s">
        <v>257</v>
      </c>
      <c r="B35" s="272" t="s">
        <v>378</v>
      </c>
      <c r="C35" s="95">
        <v>4522.4</v>
      </c>
    </row>
    <row r="36" spans="1:3" s="34" customFormat="1" ht="15.75" customHeight="1" hidden="1">
      <c r="A36" s="37" t="s">
        <v>258</v>
      </c>
      <c r="B36" s="273" t="s">
        <v>280</v>
      </c>
      <c r="C36" s="95">
        <v>5023.25</v>
      </c>
    </row>
    <row r="37" spans="1:3" s="34" customFormat="1" ht="15.75" customHeight="1" hidden="1">
      <c r="A37" s="37" t="s">
        <v>260</v>
      </c>
      <c r="B37" s="273" t="s">
        <v>281</v>
      </c>
      <c r="C37" s="95">
        <v>58154.72</v>
      </c>
    </row>
    <row r="38" spans="1:3" s="34" customFormat="1" ht="15.75" customHeight="1" hidden="1">
      <c r="A38" s="37" t="s">
        <v>262</v>
      </c>
      <c r="B38" s="274" t="s">
        <v>282</v>
      </c>
      <c r="C38" s="95">
        <v>5326.4</v>
      </c>
    </row>
    <row r="39" spans="1:3" s="34" customFormat="1" ht="15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15182.4</v>
      </c>
    </row>
    <row r="41" spans="1:3" s="41" customFormat="1" ht="21" customHeight="1">
      <c r="A41" s="39" t="s">
        <v>234</v>
      </c>
      <c r="B41" s="264" t="s">
        <v>298</v>
      </c>
      <c r="C41" s="46">
        <v>4524.97</v>
      </c>
    </row>
    <row r="42" spans="1:3" s="33" customFormat="1" ht="24" customHeight="1">
      <c r="A42" s="126" t="s">
        <v>237</v>
      </c>
      <c r="B42" s="266" t="s">
        <v>279</v>
      </c>
      <c r="C42" s="130">
        <v>193.82</v>
      </c>
    </row>
    <row r="43" spans="1:3" s="56" customFormat="1" ht="15.75" customHeight="1" hidden="1">
      <c r="A43" s="127" t="s">
        <v>367</v>
      </c>
      <c r="B43" s="268" t="s">
        <v>218</v>
      </c>
      <c r="C43" s="119">
        <v>108.51</v>
      </c>
    </row>
    <row r="44" spans="1:3" s="56" customFormat="1" ht="15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5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5.75" customHeight="1" hidden="1">
      <c r="A46" s="127" t="s">
        <v>371</v>
      </c>
      <c r="B46" s="268" t="s">
        <v>219</v>
      </c>
      <c r="C46" s="119">
        <v>35.31</v>
      </c>
    </row>
    <row r="47" spans="1:3" s="56" customFormat="1" ht="15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5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5.75" customHeight="1" hidden="1">
      <c r="A49" s="127" t="s">
        <v>374</v>
      </c>
      <c r="B49" s="268" t="s">
        <v>305</v>
      </c>
      <c r="C49" s="119">
        <v>50</v>
      </c>
    </row>
    <row r="50" spans="1:3" s="33" customFormat="1" ht="15.75" customHeight="1">
      <c r="A50" s="126" t="s">
        <v>238</v>
      </c>
      <c r="B50" s="266" t="s">
        <v>256</v>
      </c>
      <c r="C50" s="130">
        <v>3116.15</v>
      </c>
    </row>
    <row r="51" spans="1:3" s="17" customFormat="1" ht="15.75" customHeight="1">
      <c r="A51" s="127" t="s">
        <v>263</v>
      </c>
      <c r="B51" s="266" t="s">
        <v>235</v>
      </c>
      <c r="C51" s="119">
        <v>0</v>
      </c>
    </row>
    <row r="52" spans="1:3" s="17" customFormat="1" ht="15.75" customHeight="1">
      <c r="A52" s="127" t="s">
        <v>264</v>
      </c>
      <c r="B52" s="266" t="s">
        <v>180</v>
      </c>
      <c r="C52" s="119">
        <v>0</v>
      </c>
    </row>
    <row r="53" spans="1:3" s="17" customFormat="1" ht="15.75" customHeight="1">
      <c r="A53" s="127" t="s">
        <v>265</v>
      </c>
      <c r="B53" s="266" t="s">
        <v>236</v>
      </c>
      <c r="C53" s="119">
        <v>3116.15</v>
      </c>
    </row>
    <row r="54" spans="1:3" s="36" customFormat="1" ht="15.75" customHeight="1" hidden="1">
      <c r="A54" s="298" t="s">
        <v>266</v>
      </c>
      <c r="B54" s="272" t="s">
        <v>378</v>
      </c>
      <c r="C54" s="95">
        <v>3116.15</v>
      </c>
    </row>
    <row r="55" spans="1:3" s="36" customFormat="1" ht="15.75" customHeight="1" hidden="1">
      <c r="A55" s="298" t="s">
        <v>267</v>
      </c>
      <c r="B55" s="273" t="s">
        <v>280</v>
      </c>
      <c r="C55" s="95">
        <v>0</v>
      </c>
    </row>
    <row r="56" spans="1:3" s="36" customFormat="1" ht="15.75" customHeight="1" hidden="1">
      <c r="A56" s="298" t="s">
        <v>268</v>
      </c>
      <c r="B56" s="273" t="s">
        <v>281</v>
      </c>
      <c r="C56" s="95">
        <v>0</v>
      </c>
    </row>
    <row r="57" spans="1:3" s="36" customFormat="1" ht="15.75" customHeight="1" hidden="1">
      <c r="A57" s="298" t="s">
        <v>269</v>
      </c>
      <c r="B57" s="274" t="s">
        <v>282</v>
      </c>
      <c r="C57" s="95">
        <v>0</v>
      </c>
    </row>
    <row r="58" spans="1:3" s="36" customFormat="1" ht="15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1215</v>
      </c>
    </row>
    <row r="60" spans="1:3" s="41" customFormat="1" ht="19.5" customHeight="1">
      <c r="A60" s="39" t="s">
        <v>181</v>
      </c>
      <c r="B60" s="264" t="s">
        <v>206</v>
      </c>
      <c r="C60" s="46">
        <v>57237.64800000001</v>
      </c>
    </row>
    <row r="61" spans="1:3" s="41" customFormat="1" ht="24.75" customHeight="1">
      <c r="A61" s="39" t="s">
        <v>187</v>
      </c>
      <c r="B61" s="264" t="s">
        <v>200</v>
      </c>
      <c r="C61" s="46">
        <v>30668.44799999999</v>
      </c>
    </row>
    <row r="62" spans="1:3" s="42" customFormat="1" ht="12">
      <c r="A62" s="53" t="s">
        <v>190</v>
      </c>
      <c r="B62" s="109" t="s">
        <v>132</v>
      </c>
      <c r="C62" s="52">
        <v>533008.1209999999</v>
      </c>
    </row>
    <row r="63" spans="1:3" s="42" customFormat="1" ht="12">
      <c r="A63" s="53" t="s">
        <v>191</v>
      </c>
      <c r="B63" s="109" t="s">
        <v>299</v>
      </c>
      <c r="C63" s="54">
        <v>4524.97</v>
      </c>
    </row>
    <row r="64" spans="1:3" s="42" customFormat="1" ht="27" customHeight="1">
      <c r="A64" s="43" t="s">
        <v>193</v>
      </c>
      <c r="B64" s="40" t="s">
        <v>25</v>
      </c>
      <c r="C64" s="124">
        <v>917.3650509257353</v>
      </c>
    </row>
    <row r="65" spans="1:3" s="42" customFormat="1" ht="24.75" customHeight="1">
      <c r="A65" s="53" t="s">
        <v>194</v>
      </c>
      <c r="B65" s="279" t="s">
        <v>3</v>
      </c>
      <c r="C65" s="323">
        <v>538450.4560509257</v>
      </c>
    </row>
    <row r="66" spans="1:3" s="42" customFormat="1" ht="21.75" customHeight="1">
      <c r="A66" s="43" t="s">
        <v>195</v>
      </c>
      <c r="B66" s="281" t="s">
        <v>185</v>
      </c>
      <c r="C66" s="211">
        <v>54216</v>
      </c>
    </row>
    <row r="67" spans="1:3" s="41" customFormat="1" ht="24.75" customHeight="1">
      <c r="A67" s="43" t="s">
        <v>196</v>
      </c>
      <c r="B67" s="281" t="s">
        <v>300</v>
      </c>
      <c r="C67" s="118">
        <v>455123.74799999996</v>
      </c>
    </row>
    <row r="68" spans="1:3" s="72" customFormat="1" ht="14.25" customHeight="1" hidden="1">
      <c r="A68" s="128" t="s">
        <v>285</v>
      </c>
      <c r="B68" s="44" t="s">
        <v>284</v>
      </c>
      <c r="C68" s="119">
        <v>366748.05</v>
      </c>
    </row>
    <row r="69" spans="1:3" s="73" customFormat="1" ht="14.25" customHeight="1" hidden="1">
      <c r="A69" s="128" t="s">
        <v>286</v>
      </c>
      <c r="B69" s="44" t="s">
        <v>289</v>
      </c>
      <c r="C69" s="119">
        <v>88375.69799999997</v>
      </c>
    </row>
    <row r="70" spans="1:3" s="41" customFormat="1" ht="24.75" customHeight="1" thickBot="1">
      <c r="A70" s="43" t="s">
        <v>197</v>
      </c>
      <c r="B70" s="281" t="s">
        <v>366</v>
      </c>
      <c r="C70" s="118">
        <v>452885.10799999995</v>
      </c>
    </row>
    <row r="71" spans="1:3" s="45" customFormat="1" ht="15" customHeight="1" hidden="1">
      <c r="A71" s="128" t="s">
        <v>287</v>
      </c>
      <c r="B71" s="44" t="s">
        <v>284</v>
      </c>
      <c r="C71" s="261">
        <v>364509.41</v>
      </c>
    </row>
    <row r="72" spans="1:3" s="45" customFormat="1" ht="15" customHeight="1" hidden="1" thickBot="1">
      <c r="A72" s="128" t="s">
        <v>288</v>
      </c>
      <c r="B72" s="44" t="s">
        <v>289</v>
      </c>
      <c r="C72" s="119">
        <v>88375.69799999997</v>
      </c>
    </row>
    <row r="73" spans="1:3" s="42" customFormat="1" ht="25.5" customHeight="1" thickBot="1">
      <c r="A73" s="39" t="s">
        <v>198</v>
      </c>
      <c r="B73" s="282" t="s">
        <v>303</v>
      </c>
      <c r="C73" s="207">
        <v>-31349.348050925706</v>
      </c>
    </row>
    <row r="74" spans="1:3" s="8" customFormat="1" ht="16.5" customHeight="1">
      <c r="A74" s="258"/>
      <c r="B74" s="259" t="s">
        <v>199</v>
      </c>
      <c r="C74" s="304"/>
    </row>
    <row r="75" spans="1:3" s="8" customFormat="1" ht="16.5" customHeight="1">
      <c r="A75" s="132"/>
      <c r="B75" s="133" t="s">
        <v>177</v>
      </c>
      <c r="C75" s="31">
        <v>777912.03</v>
      </c>
    </row>
    <row r="76" spans="1:3" s="10" customFormat="1" ht="12" customHeight="1" hidden="1">
      <c r="A76" s="29"/>
      <c r="B76" s="6" t="s">
        <v>208</v>
      </c>
      <c r="C76" s="31">
        <v>418975.95</v>
      </c>
    </row>
    <row r="77" spans="1:3" s="10" customFormat="1" ht="12" customHeight="1" hidden="1">
      <c r="A77" s="29"/>
      <c r="B77" s="6" t="s">
        <v>209</v>
      </c>
      <c r="C77" s="31">
        <v>59962.44</v>
      </c>
    </row>
    <row r="78" spans="1:3" s="10" customFormat="1" ht="12" customHeight="1" hidden="1">
      <c r="A78" s="29"/>
      <c r="B78" s="6" t="s">
        <v>210</v>
      </c>
      <c r="C78" s="31">
        <v>210710.52</v>
      </c>
    </row>
    <row r="79" spans="1:3" s="10" customFormat="1" ht="12" customHeight="1" hidden="1">
      <c r="A79" s="29"/>
      <c r="B79" s="6" t="s">
        <v>133</v>
      </c>
      <c r="C79" s="31">
        <v>2685.3</v>
      </c>
    </row>
    <row r="80" spans="1:3" s="10" customFormat="1" ht="12" customHeight="1" hidden="1">
      <c r="A80" s="29"/>
      <c r="B80" s="6" t="s">
        <v>211</v>
      </c>
      <c r="C80" s="31">
        <v>85577.82</v>
      </c>
    </row>
    <row r="81" spans="1:3" s="47" customFormat="1" ht="13.5" customHeight="1">
      <c r="A81" s="85"/>
      <c r="B81" s="193" t="s">
        <v>134</v>
      </c>
      <c r="C81" s="46">
        <v>1233035.778</v>
      </c>
    </row>
    <row r="82" spans="1:3" s="10" customFormat="1" ht="5.25" customHeight="1">
      <c r="A82" s="29"/>
      <c r="B82" s="6"/>
      <c r="C82" s="31"/>
    </row>
    <row r="83" spans="1:3" s="47" customFormat="1" ht="12" customHeight="1">
      <c r="A83" s="134"/>
      <c r="B83" s="133" t="s">
        <v>178</v>
      </c>
      <c r="C83" s="31">
        <v>769625.52</v>
      </c>
    </row>
    <row r="84" spans="1:3" s="10" customFormat="1" ht="12" customHeight="1" hidden="1">
      <c r="A84" s="29"/>
      <c r="B84" s="6" t="s">
        <v>208</v>
      </c>
      <c r="C84" s="31">
        <v>416020.97</v>
      </c>
    </row>
    <row r="85" spans="1:3" s="10" customFormat="1" ht="12" customHeight="1" hidden="1">
      <c r="A85" s="29"/>
      <c r="B85" s="6" t="s">
        <v>209</v>
      </c>
      <c r="C85" s="31">
        <v>59987.16</v>
      </c>
    </row>
    <row r="86" spans="1:3" s="10" customFormat="1" ht="12" customHeight="1" hidden="1">
      <c r="A86" s="29"/>
      <c r="B86" s="6" t="s">
        <v>210</v>
      </c>
      <c r="C86" s="31">
        <v>205497.35</v>
      </c>
    </row>
    <row r="87" spans="1:3" s="10" customFormat="1" ht="12" customHeight="1" hidden="1">
      <c r="A87" s="29"/>
      <c r="B87" s="6" t="s">
        <v>133</v>
      </c>
      <c r="C87" s="31">
        <v>2962.28</v>
      </c>
    </row>
    <row r="88" spans="1:3" s="10" customFormat="1" ht="12" customHeight="1" hidden="1">
      <c r="A88" s="29"/>
      <c r="B88" s="6" t="s">
        <v>211</v>
      </c>
      <c r="C88" s="31">
        <v>85157.76</v>
      </c>
    </row>
    <row r="89" spans="1:3" s="47" customFormat="1" ht="18" customHeight="1">
      <c r="A89" s="85"/>
      <c r="B89" s="193" t="s">
        <v>135</v>
      </c>
      <c r="C89" s="46">
        <v>1222510.628</v>
      </c>
    </row>
    <row r="90" spans="1:3" s="10" customFormat="1" ht="12" customHeight="1">
      <c r="A90" s="29"/>
      <c r="B90" s="15" t="s">
        <v>136</v>
      </c>
      <c r="C90" s="212">
        <v>0.9914640351984986</v>
      </c>
    </row>
    <row r="91" spans="1:3" s="9" customFormat="1" ht="15.75" customHeight="1">
      <c r="A91" s="12"/>
      <c r="B91" s="193" t="s">
        <v>301</v>
      </c>
      <c r="C91" s="105">
        <v>10525.15</v>
      </c>
    </row>
    <row r="92" spans="1:3" s="10" customFormat="1" ht="15.75" customHeight="1">
      <c r="A92" s="29"/>
      <c r="B92" s="278" t="s">
        <v>97</v>
      </c>
      <c r="C92" s="117">
        <v>8286.51000000001</v>
      </c>
    </row>
    <row r="93" spans="1:3" s="10" customFormat="1" ht="15.75" customHeight="1">
      <c r="A93" s="29"/>
      <c r="B93" s="278" t="s">
        <v>96</v>
      </c>
      <c r="C93" s="118">
        <v>2238.640000000014</v>
      </c>
    </row>
    <row r="94" spans="1:8" s="7" customFormat="1" ht="15.75" customHeight="1">
      <c r="A94" s="244"/>
      <c r="B94" s="163"/>
      <c r="C94" s="121"/>
      <c r="D94" s="404" t="s">
        <v>273</v>
      </c>
      <c r="E94" s="404"/>
      <c r="F94" s="404"/>
      <c r="G94" s="404"/>
      <c r="H94" s="404"/>
    </row>
    <row r="95" spans="1:8" s="47" customFormat="1" ht="25.5" customHeight="1">
      <c r="A95" s="170"/>
      <c r="B95" s="245"/>
      <c r="C95" s="139"/>
      <c r="D95" s="407" t="str">
        <f>+A2</f>
        <v>Кирова ул, д.18</v>
      </c>
      <c r="E95" s="407"/>
      <c r="F95" s="407"/>
      <c r="G95" s="407"/>
      <c r="H95" s="407"/>
    </row>
    <row r="96" spans="1:8" s="96" customFormat="1" ht="14.25" customHeight="1">
      <c r="A96" s="100"/>
      <c r="B96" s="135"/>
      <c r="C96" s="141"/>
      <c r="D96" s="372" t="s">
        <v>278</v>
      </c>
      <c r="E96" s="363"/>
      <c r="F96" s="363"/>
      <c r="G96" s="363"/>
      <c r="H96" s="363"/>
    </row>
    <row r="97" spans="1:8" s="96" customFormat="1" ht="9.75" customHeight="1" thickBot="1">
      <c r="A97" s="100"/>
      <c r="B97" s="135"/>
      <c r="C97" s="141"/>
      <c r="D97" s="194"/>
      <c r="E97" s="120"/>
      <c r="F97" s="120"/>
      <c r="G97" s="120"/>
      <c r="H97" s="120"/>
    </row>
    <row r="98" spans="1:8" s="96" customFormat="1" ht="12.75" customHeight="1">
      <c r="A98" s="100"/>
      <c r="B98" s="135"/>
      <c r="C98" s="141"/>
      <c r="D98" s="395" t="s">
        <v>107</v>
      </c>
      <c r="E98" s="396"/>
      <c r="F98" s="396"/>
      <c r="G98" s="396"/>
      <c r="H98" s="397"/>
    </row>
    <row r="99" spans="1:8" s="96" customFormat="1" ht="12.75" customHeight="1">
      <c r="A99" s="173"/>
      <c r="B99" s="135"/>
      <c r="C99" s="141"/>
      <c r="D99" s="398" t="s">
        <v>109</v>
      </c>
      <c r="E99" s="399"/>
      <c r="F99" s="399"/>
      <c r="G99" s="399"/>
      <c r="H99" s="400"/>
    </row>
    <row r="100" spans="1:8" s="96" customFormat="1" ht="12.75" customHeight="1">
      <c r="A100" s="173"/>
      <c r="B100" s="135"/>
      <c r="C100" s="141"/>
      <c r="D100" s="398" t="s">
        <v>108</v>
      </c>
      <c r="E100" s="399"/>
      <c r="F100" s="399"/>
      <c r="G100" s="399"/>
      <c r="H100" s="400"/>
    </row>
    <row r="101" spans="1:8" s="96" customFormat="1" ht="12.75" customHeight="1">
      <c r="A101" s="173"/>
      <c r="B101" s="100"/>
      <c r="C101" s="141"/>
      <c r="D101" s="398" t="s">
        <v>27</v>
      </c>
      <c r="E101" s="399"/>
      <c r="F101" s="399"/>
      <c r="G101" s="399"/>
      <c r="H101" s="400"/>
    </row>
    <row r="102" spans="1:8" s="41" customFormat="1" ht="12.75" customHeight="1">
      <c r="A102" s="313"/>
      <c r="B102" s="163"/>
      <c r="C102" s="145"/>
      <c r="D102" s="398" t="s">
        <v>28</v>
      </c>
      <c r="E102" s="399"/>
      <c r="F102" s="399"/>
      <c r="G102" s="399"/>
      <c r="H102" s="400"/>
    </row>
    <row r="103" spans="1:8" ht="12.75" customHeight="1">
      <c r="A103" s="249"/>
      <c r="B103" s="2"/>
      <c r="C103" s="146"/>
      <c r="D103" s="398" t="s">
        <v>29</v>
      </c>
      <c r="E103" s="399"/>
      <c r="F103" s="399"/>
      <c r="G103" s="399"/>
      <c r="H103" s="400"/>
    </row>
    <row r="104" spans="1:8" s="7" customFormat="1" ht="12.75" customHeight="1">
      <c r="A104" s="417"/>
      <c r="B104" s="417"/>
      <c r="C104" s="116"/>
      <c r="D104" s="398" t="s">
        <v>35</v>
      </c>
      <c r="E104" s="399"/>
      <c r="F104" s="399"/>
      <c r="G104" s="399"/>
      <c r="H104" s="400"/>
    </row>
    <row r="105" spans="1:8" s="7" customFormat="1" ht="12.75" customHeight="1">
      <c r="A105" s="408"/>
      <c r="B105" s="408"/>
      <c r="C105" s="116"/>
      <c r="D105" s="398" t="s">
        <v>30</v>
      </c>
      <c r="E105" s="399"/>
      <c r="F105" s="399"/>
      <c r="G105" s="399"/>
      <c r="H105" s="400"/>
    </row>
    <row r="106" spans="4:8" ht="12.75" customHeight="1">
      <c r="D106" s="398" t="s">
        <v>31</v>
      </c>
      <c r="E106" s="399"/>
      <c r="F106" s="399"/>
      <c r="G106" s="399"/>
      <c r="H106" s="400"/>
    </row>
    <row r="107" spans="4:8" ht="12.75" customHeight="1" thickBot="1">
      <c r="D107" s="401" t="s">
        <v>202</v>
      </c>
      <c r="E107" s="402"/>
      <c r="F107" s="402"/>
      <c r="G107" s="402"/>
      <c r="H107" s="403"/>
    </row>
    <row r="108" spans="4:6" ht="12.75" customHeight="1">
      <c r="D108" s="27"/>
      <c r="E108" s="27"/>
      <c r="F108" s="27"/>
    </row>
    <row r="109" ht="12.75" customHeight="1" thickBot="1"/>
    <row r="110" spans="4:8" ht="27.75" customHeight="1" thickBot="1">
      <c r="D110" s="392" t="s">
        <v>138</v>
      </c>
      <c r="E110" s="393"/>
      <c r="F110" s="393"/>
      <c r="G110" s="393"/>
      <c r="H110" s="394"/>
    </row>
    <row r="111" spans="4:8" ht="27.75" customHeight="1" thickBot="1">
      <c r="D111" s="234" t="s">
        <v>212</v>
      </c>
      <c r="E111" s="368" t="s">
        <v>137</v>
      </c>
      <c r="F111" s="368"/>
      <c r="G111" s="366" t="s">
        <v>291</v>
      </c>
      <c r="H111" s="367"/>
    </row>
    <row r="112" spans="4:8" ht="12.75" customHeight="1" thickTop="1">
      <c r="D112" s="106">
        <v>17</v>
      </c>
      <c r="E112" s="409">
        <v>47</v>
      </c>
      <c r="F112" s="427"/>
      <c r="G112" s="428">
        <v>653.87</v>
      </c>
      <c r="H112" s="419"/>
    </row>
    <row r="113" spans="4:8" ht="12.75" customHeight="1">
      <c r="D113" s="106">
        <v>32</v>
      </c>
      <c r="E113" s="413">
        <v>47</v>
      </c>
      <c r="F113" s="429"/>
      <c r="G113" s="430">
        <v>427.91</v>
      </c>
      <c r="H113" s="421"/>
    </row>
    <row r="114" spans="4:8" ht="12.75" customHeight="1">
      <c r="D114" s="106"/>
      <c r="E114" s="413"/>
      <c r="F114" s="429"/>
      <c r="G114" s="430"/>
      <c r="H114" s="421"/>
    </row>
    <row r="115" spans="4:8" ht="12.75" customHeight="1">
      <c r="D115" s="301"/>
      <c r="E115" s="413"/>
      <c r="F115" s="429"/>
      <c r="G115" s="430"/>
      <c r="H115" s="421"/>
    </row>
    <row r="116" spans="4:8" ht="12.75" customHeight="1">
      <c r="D116" s="301"/>
      <c r="E116" s="413"/>
      <c r="F116" s="429"/>
      <c r="G116" s="430"/>
      <c r="H116" s="421"/>
    </row>
    <row r="117" spans="4:8" ht="12.75" customHeight="1">
      <c r="D117" s="236"/>
      <c r="E117" s="431"/>
      <c r="F117" s="432"/>
      <c r="G117" s="373"/>
      <c r="H117" s="374"/>
    </row>
    <row r="118" spans="4:8" ht="12.75" customHeight="1">
      <c r="D118" s="236"/>
      <c r="E118" s="375"/>
      <c r="F118" s="376"/>
      <c r="G118" s="373"/>
      <c r="H118" s="374"/>
    </row>
    <row r="119" spans="4:8" ht="12.75" customHeight="1">
      <c r="D119" s="236"/>
      <c r="E119" s="375"/>
      <c r="F119" s="376"/>
      <c r="G119" s="373"/>
      <c r="H119" s="374"/>
    </row>
    <row r="120" spans="4:8" ht="12.75" customHeight="1">
      <c r="D120" s="102"/>
      <c r="E120" s="377"/>
      <c r="F120" s="378"/>
      <c r="G120" s="373"/>
      <c r="H120" s="374"/>
    </row>
    <row r="121" spans="4:8" ht="12.75" customHeight="1" thickBot="1">
      <c r="D121" s="237"/>
      <c r="E121" s="379"/>
      <c r="F121" s="380"/>
      <c r="G121" s="387"/>
      <c r="H121" s="388"/>
    </row>
    <row r="122" spans="4:8" ht="12.75" customHeight="1" thickBot="1">
      <c r="D122" s="299"/>
      <c r="E122" s="422" t="s">
        <v>213</v>
      </c>
      <c r="F122" s="423"/>
      <c r="G122" s="424">
        <f>SUM(G112:G121)</f>
        <v>1081.78</v>
      </c>
      <c r="H122" s="425"/>
    </row>
    <row r="123" ht="12.75" customHeight="1"/>
    <row r="124" ht="12.75" customHeight="1"/>
    <row r="125" spans="4:8" ht="19.5" customHeight="1">
      <c r="D125" s="386" t="s">
        <v>370</v>
      </c>
      <c r="E125" s="386"/>
      <c r="F125" s="386"/>
      <c r="G125" s="386"/>
      <c r="H125" s="386"/>
    </row>
    <row r="126" spans="4:8" ht="9.75" customHeight="1" thickBot="1">
      <c r="D126" s="125"/>
      <c r="E126" s="115"/>
      <c r="F126" s="115"/>
      <c r="G126" s="115"/>
      <c r="H126" s="115"/>
    </row>
    <row r="127" spans="4:8" ht="19.5" customHeight="1">
      <c r="D127" s="381" t="s">
        <v>275</v>
      </c>
      <c r="E127" s="382"/>
      <c r="F127" s="382"/>
      <c r="G127" s="383"/>
      <c r="H127" s="202">
        <f>+C66</f>
        <v>54216</v>
      </c>
    </row>
    <row r="128" spans="4:8" ht="60" customHeight="1" thickBot="1"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455123.74799999996</v>
      </c>
      <c r="F129" s="198">
        <f>+C70</f>
        <v>452885.10799999995</v>
      </c>
      <c r="G129" s="198">
        <f>+C65</f>
        <v>538450.4560509257</v>
      </c>
      <c r="H129" s="199">
        <f>+F129-G129</f>
        <v>-85565.3480509257</v>
      </c>
    </row>
    <row r="130" spans="4:8" ht="15.75" customHeight="1">
      <c r="D130" s="229" t="s">
        <v>170</v>
      </c>
      <c r="E130" s="230"/>
      <c r="F130" s="195">
        <f>+F129/E129</f>
        <v>0.9950812498582253</v>
      </c>
      <c r="G130" s="195">
        <f>+G129/E129</f>
        <v>1.183085827573484</v>
      </c>
      <c r="H130" s="92"/>
    </row>
    <row r="131" spans="4:8" ht="15.75" customHeight="1">
      <c r="D131" s="154" t="s">
        <v>277</v>
      </c>
      <c r="E131" s="200">
        <f>+C75</f>
        <v>777912.03</v>
      </c>
      <c r="F131" s="200">
        <f>+C83</f>
        <v>769625.52</v>
      </c>
      <c r="G131" s="200">
        <v>786290.77</v>
      </c>
      <c r="H131" s="199">
        <f>+F131-G131</f>
        <v>-16665.25</v>
      </c>
    </row>
    <row r="132" spans="4:8" ht="15.75" customHeight="1" thickBot="1">
      <c r="D132" s="231" t="s">
        <v>170</v>
      </c>
      <c r="E132" s="232"/>
      <c r="F132" s="196">
        <f>+F131/E131</f>
        <v>0.989347754398399</v>
      </c>
      <c r="G132" s="196">
        <f>+G131/F131</f>
        <v>1.0216537128342627</v>
      </c>
      <c r="H132" s="197"/>
    </row>
    <row r="133" spans="4:8" ht="15.75" customHeight="1" thickBot="1">
      <c r="D133" s="185" t="s">
        <v>172</v>
      </c>
      <c r="E133" s="201">
        <f>+E131+E129</f>
        <v>1233035.778</v>
      </c>
      <c r="F133" s="201">
        <f>+F131+F129</f>
        <v>1222510.628</v>
      </c>
      <c r="G133" s="201">
        <f>+G131+G129</f>
        <v>1324741.2260509257</v>
      </c>
      <c r="H133" s="238">
        <f>+H131+H129</f>
        <v>-102230.5980509257</v>
      </c>
    </row>
    <row r="134" spans="4:8" ht="15.75" customHeight="1" thickBot="1">
      <c r="D134" s="405" t="s">
        <v>170</v>
      </c>
      <c r="E134" s="406"/>
      <c r="F134" s="188">
        <f>+F133/E133</f>
        <v>0.9914640351984986</v>
      </c>
      <c r="G134" s="188">
        <f>+G133/F133</f>
        <v>1.0836234840904186</v>
      </c>
      <c r="H134" s="186"/>
    </row>
    <row r="135" spans="4:8" ht="19.5" customHeight="1" thickBot="1">
      <c r="D135" s="358" t="s">
        <v>302</v>
      </c>
      <c r="E135" s="359"/>
      <c r="F135" s="359"/>
      <c r="G135" s="357"/>
      <c r="H135" s="203">
        <f>+H127+H133</f>
        <v>-48014.598050925706</v>
      </c>
    </row>
    <row r="136" spans="4:8" ht="12.75">
      <c r="D136" s="433" t="s">
        <v>384</v>
      </c>
      <c r="E136" s="434"/>
      <c r="F136" s="434"/>
      <c r="G136" s="435"/>
      <c r="H136" s="370">
        <v>45147.6</v>
      </c>
    </row>
    <row r="137" spans="4:8" ht="13.5" thickBot="1">
      <c r="D137" s="436" t="s">
        <v>385</v>
      </c>
      <c r="E137" s="437"/>
      <c r="F137" s="437"/>
      <c r="G137" s="438"/>
      <c r="H137" s="371">
        <f>SUM(H135:H136)</f>
        <v>-2866.9980509257075</v>
      </c>
    </row>
  </sheetData>
  <sheetProtection/>
  <mergeCells count="49">
    <mergeCell ref="E120:F120"/>
    <mergeCell ref="G120:H120"/>
    <mergeCell ref="D125:H125"/>
    <mergeCell ref="D134:E134"/>
    <mergeCell ref="D127:G127"/>
    <mergeCell ref="E121:F121"/>
    <mergeCell ref="G121:H121"/>
    <mergeCell ref="E122:F122"/>
    <mergeCell ref="G122:H122"/>
    <mergeCell ref="E118:F118"/>
    <mergeCell ref="G118:H118"/>
    <mergeCell ref="E119:F119"/>
    <mergeCell ref="G119:H119"/>
    <mergeCell ref="E116:F116"/>
    <mergeCell ref="G116:H116"/>
    <mergeCell ref="E117:F117"/>
    <mergeCell ref="G117:H117"/>
    <mergeCell ref="E114:F114"/>
    <mergeCell ref="G114:H114"/>
    <mergeCell ref="E115:F115"/>
    <mergeCell ref="G115:H115"/>
    <mergeCell ref="E112:F112"/>
    <mergeCell ref="G112:H112"/>
    <mergeCell ref="E113:F113"/>
    <mergeCell ref="G113:H113"/>
    <mergeCell ref="D107:H107"/>
    <mergeCell ref="D110:H110"/>
    <mergeCell ref="E111:F111"/>
    <mergeCell ref="G111:H111"/>
    <mergeCell ref="A1:B1"/>
    <mergeCell ref="D135:G135"/>
    <mergeCell ref="A104:B104"/>
    <mergeCell ref="A105:B105"/>
    <mergeCell ref="D94:H94"/>
    <mergeCell ref="D95:H95"/>
    <mergeCell ref="D96:H96"/>
    <mergeCell ref="D98:H98"/>
    <mergeCell ref="D99:H99"/>
    <mergeCell ref="D100:H100"/>
    <mergeCell ref="D137:G137"/>
    <mergeCell ref="D136:G136"/>
    <mergeCell ref="A2:B2"/>
    <mergeCell ref="A3:B3"/>
    <mergeCell ref="D101:H101"/>
    <mergeCell ref="D102:H102"/>
    <mergeCell ref="D103:H103"/>
    <mergeCell ref="D104:H104"/>
    <mergeCell ref="D105:H105"/>
    <mergeCell ref="D106:H106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9"/>
  <sheetViews>
    <sheetView zoomScale="85" zoomScaleNormal="85" workbookViewId="0" topLeftCell="A1">
      <pane xSplit="2" ySplit="5" topLeftCell="C11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E31" sqref="E31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  <col min="4" max="7" width="16.75390625" style="0" customWidth="1"/>
    <col min="8" max="8" width="12.75390625" style="0" customWidth="1"/>
  </cols>
  <sheetData>
    <row r="1" spans="1:2" ht="31.5" customHeight="1">
      <c r="A1" s="391" t="s">
        <v>95</v>
      </c>
      <c r="B1" s="391"/>
    </row>
    <row r="2" spans="1:2" s="21" customFormat="1" ht="15" customHeight="1">
      <c r="A2" s="365" t="s">
        <v>37</v>
      </c>
      <c r="B2" s="365"/>
    </row>
    <row r="3" spans="1:2" s="21" customFormat="1" ht="15" customHeight="1">
      <c r="A3" s="364" t="s">
        <v>201</v>
      </c>
      <c r="B3" s="364"/>
    </row>
    <row r="4" spans="1:2" s="21" customFormat="1" ht="15" customHeight="1">
      <c r="A4" s="337"/>
      <c r="B4" s="339" t="s">
        <v>164</v>
      </c>
    </row>
    <row r="5" spans="1:3" s="3" customFormat="1" ht="55.5" customHeight="1">
      <c r="A5" s="263" t="s">
        <v>203</v>
      </c>
      <c r="B5" s="103" t="s">
        <v>192</v>
      </c>
      <c r="C5" s="210" t="s">
        <v>163</v>
      </c>
    </row>
    <row r="6" spans="1:3" s="38" customFormat="1" ht="18" customHeight="1">
      <c r="A6" s="258"/>
      <c r="B6" s="333" t="s">
        <v>296</v>
      </c>
      <c r="C6" s="254"/>
    </row>
    <row r="7" spans="1:3" s="41" customFormat="1" ht="18.75" customHeight="1">
      <c r="A7" s="39">
        <v>1</v>
      </c>
      <c r="B7" s="264" t="s">
        <v>382</v>
      </c>
      <c r="C7" s="204">
        <v>389160.6264</v>
      </c>
    </row>
    <row r="8" spans="1:3" s="34" customFormat="1" ht="12" customHeight="1">
      <c r="A8" s="37"/>
      <c r="B8" s="14" t="s">
        <v>217</v>
      </c>
      <c r="C8" s="303"/>
    </row>
    <row r="9" spans="1:3" s="33" customFormat="1" ht="24.75" customHeight="1">
      <c r="A9" s="126" t="s">
        <v>216</v>
      </c>
      <c r="B9" s="266" t="s">
        <v>165</v>
      </c>
      <c r="C9" s="130">
        <v>131021.8528</v>
      </c>
    </row>
    <row r="10" spans="1:3" s="16" customFormat="1" ht="15.75" customHeight="1" hidden="1">
      <c r="A10" s="127" t="s">
        <v>295</v>
      </c>
      <c r="B10" s="268" t="s">
        <v>377</v>
      </c>
      <c r="C10" s="119">
        <v>27380.622799999997</v>
      </c>
    </row>
    <row r="11" spans="1:3" s="16" customFormat="1" ht="15.75" customHeight="1" hidden="1">
      <c r="A11" s="127" t="s">
        <v>221</v>
      </c>
      <c r="B11" s="270" t="s">
        <v>375</v>
      </c>
      <c r="C11" s="119">
        <v>100000</v>
      </c>
    </row>
    <row r="12" spans="1:3" s="16" customFormat="1" ht="15.75" customHeight="1" hidden="1">
      <c r="A12" s="127" t="s">
        <v>222</v>
      </c>
      <c r="B12" s="268" t="s">
        <v>218</v>
      </c>
      <c r="C12" s="119">
        <v>2327.04</v>
      </c>
    </row>
    <row r="13" spans="1:3" s="16" customFormat="1" ht="15.75" customHeight="1" hidden="1">
      <c r="A13" s="127" t="s">
        <v>223</v>
      </c>
      <c r="B13" s="268" t="s">
        <v>219</v>
      </c>
      <c r="C13" s="119">
        <v>0</v>
      </c>
    </row>
    <row r="14" spans="1:3" s="16" customFormat="1" ht="15.75" customHeight="1" hidden="1">
      <c r="A14" s="127" t="s">
        <v>224</v>
      </c>
      <c r="B14" s="268" t="s">
        <v>220</v>
      </c>
      <c r="C14" s="119">
        <v>0</v>
      </c>
    </row>
    <row r="15" spans="1:3" s="16" customFormat="1" ht="15.75" customHeight="1" hidden="1">
      <c r="A15" s="127" t="s">
        <v>225</v>
      </c>
      <c r="B15" s="268" t="s">
        <v>293</v>
      </c>
      <c r="C15" s="119">
        <v>1314.19</v>
      </c>
    </row>
    <row r="16" spans="1:3" s="16" customFormat="1" ht="15.75" customHeight="1" hidden="1">
      <c r="A16" s="127" t="s">
        <v>226</v>
      </c>
      <c r="B16" s="268" t="s">
        <v>305</v>
      </c>
      <c r="C16" s="119">
        <v>0</v>
      </c>
    </row>
    <row r="17" spans="1:3" s="33" customFormat="1" ht="15.75" customHeight="1">
      <c r="A17" s="126" t="s">
        <v>227</v>
      </c>
      <c r="B17" s="266" t="s">
        <v>204</v>
      </c>
      <c r="C17" s="130">
        <v>34001.31</v>
      </c>
    </row>
    <row r="18" spans="1:3" s="16" customFormat="1" ht="15.75" customHeight="1" hidden="1">
      <c r="A18" s="127" t="s">
        <v>228</v>
      </c>
      <c r="B18" s="268" t="s">
        <v>229</v>
      </c>
      <c r="C18" s="119">
        <v>34001.31</v>
      </c>
    </row>
    <row r="19" spans="1:3" s="16" customFormat="1" ht="15.75" customHeight="1" hidden="1">
      <c r="A19" s="127" t="s">
        <v>231</v>
      </c>
      <c r="B19" s="268" t="s">
        <v>306</v>
      </c>
      <c r="C19" s="119">
        <v>0</v>
      </c>
    </row>
    <row r="20" spans="1:3" s="16" customFormat="1" ht="15.75" customHeight="1" hidden="1">
      <c r="A20" s="127" t="s">
        <v>232</v>
      </c>
      <c r="B20" s="268" t="s">
        <v>230</v>
      </c>
      <c r="C20" s="119">
        <v>0</v>
      </c>
    </row>
    <row r="21" spans="1:3" s="16" customFormat="1" ht="15.75" customHeight="1" hidden="1">
      <c r="A21" s="127" t="s">
        <v>294</v>
      </c>
      <c r="B21" s="268" t="s">
        <v>233</v>
      </c>
      <c r="C21" s="119">
        <v>0</v>
      </c>
    </row>
    <row r="22" spans="1:3" s="33" customFormat="1" ht="15.75" customHeight="1">
      <c r="A22" s="126" t="s">
        <v>242</v>
      </c>
      <c r="B22" s="266" t="s">
        <v>205</v>
      </c>
      <c r="C22" s="130">
        <v>67523.21</v>
      </c>
    </row>
    <row r="23" spans="1:3" s="16" customFormat="1" ht="15.75" customHeight="1" hidden="1">
      <c r="A23" s="127" t="s">
        <v>243</v>
      </c>
      <c r="B23" s="268" t="s">
        <v>174</v>
      </c>
      <c r="C23" s="119">
        <v>28610.292</v>
      </c>
    </row>
    <row r="24" spans="1:3" s="16" customFormat="1" ht="15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5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5.75" customHeight="1" hidden="1">
      <c r="A26" s="127" t="s">
        <v>246</v>
      </c>
      <c r="B26" s="268" t="s">
        <v>297</v>
      </c>
      <c r="C26" s="119">
        <v>38912.918000000005</v>
      </c>
    </row>
    <row r="27" spans="1:3" s="16" customFormat="1" ht="15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67250.8884</v>
      </c>
    </row>
    <row r="29" spans="1:3" s="16" customFormat="1" ht="15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5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5.75" customHeight="1">
      <c r="A31" s="126" t="s">
        <v>252</v>
      </c>
      <c r="B31" s="266" t="s">
        <v>251</v>
      </c>
      <c r="C31" s="355">
        <v>77877.0252</v>
      </c>
    </row>
    <row r="32" spans="1:3" s="35" customFormat="1" ht="15.75" customHeight="1">
      <c r="A32" s="127" t="s">
        <v>253</v>
      </c>
      <c r="B32" s="343" t="s">
        <v>235</v>
      </c>
      <c r="C32" s="119">
        <v>0</v>
      </c>
    </row>
    <row r="33" spans="1:3" s="35" customFormat="1" ht="15.75" customHeight="1">
      <c r="A33" s="127" t="s">
        <v>254</v>
      </c>
      <c r="B33" s="343" t="s">
        <v>180</v>
      </c>
      <c r="C33" s="119">
        <v>4905.055200000001</v>
      </c>
    </row>
    <row r="34" spans="1:3" s="35" customFormat="1" ht="15.75" customHeight="1">
      <c r="A34" s="127" t="s">
        <v>255</v>
      </c>
      <c r="B34" s="266" t="s">
        <v>236</v>
      </c>
      <c r="C34" s="119">
        <v>72971.97</v>
      </c>
    </row>
    <row r="35" spans="1:3" s="34" customFormat="1" ht="15.75" customHeight="1" hidden="1">
      <c r="A35" s="37" t="s">
        <v>257</v>
      </c>
      <c r="B35" s="272" t="s">
        <v>378</v>
      </c>
      <c r="C35" s="95">
        <v>4583.2</v>
      </c>
    </row>
    <row r="36" spans="1:3" s="34" customFormat="1" ht="15.75" customHeight="1" hidden="1">
      <c r="A36" s="37" t="s">
        <v>258</v>
      </c>
      <c r="B36" s="273" t="s">
        <v>280</v>
      </c>
      <c r="C36" s="95">
        <v>70.75</v>
      </c>
    </row>
    <row r="37" spans="1:3" s="34" customFormat="1" ht="15.75" customHeight="1" hidden="1">
      <c r="A37" s="37" t="s">
        <v>260</v>
      </c>
      <c r="B37" s="273" t="s">
        <v>281</v>
      </c>
      <c r="C37" s="95">
        <v>59874.02</v>
      </c>
    </row>
    <row r="38" spans="1:3" s="34" customFormat="1" ht="15.75" customHeight="1" hidden="1">
      <c r="A38" s="37" t="s">
        <v>262</v>
      </c>
      <c r="B38" s="274" t="s">
        <v>282</v>
      </c>
      <c r="C38" s="95">
        <v>8444</v>
      </c>
    </row>
    <row r="39" spans="1:3" s="34" customFormat="1" ht="15.75" customHeight="1" hidden="1">
      <c r="A39" s="37" t="s">
        <v>261</v>
      </c>
      <c r="B39" s="274" t="s">
        <v>283</v>
      </c>
      <c r="C39" s="95">
        <v>0</v>
      </c>
    </row>
    <row r="40" spans="1:3" s="56" customFormat="1" ht="15.75" customHeight="1">
      <c r="A40" s="126" t="s">
        <v>272</v>
      </c>
      <c r="B40" s="343" t="s">
        <v>376</v>
      </c>
      <c r="C40" s="130">
        <v>11486.34</v>
      </c>
    </row>
    <row r="41" spans="1:3" s="41" customFormat="1" ht="24" customHeight="1">
      <c r="A41" s="39" t="s">
        <v>234</v>
      </c>
      <c r="B41" s="264" t="s">
        <v>298</v>
      </c>
      <c r="C41" s="46">
        <v>14619.1</v>
      </c>
    </row>
    <row r="42" spans="1:3" s="33" customFormat="1" ht="24" customHeight="1">
      <c r="A42" s="126" t="s">
        <v>237</v>
      </c>
      <c r="B42" s="266" t="s">
        <v>279</v>
      </c>
      <c r="C42" s="130">
        <v>6298.63</v>
      </c>
    </row>
    <row r="43" spans="1:3" s="56" customFormat="1" ht="15.75" customHeight="1" hidden="1">
      <c r="A43" s="127" t="s">
        <v>367</v>
      </c>
      <c r="B43" s="268" t="s">
        <v>218</v>
      </c>
      <c r="C43" s="119">
        <v>0</v>
      </c>
    </row>
    <row r="44" spans="1:3" s="56" customFormat="1" ht="15.75" customHeight="1" hidden="1">
      <c r="A44" s="127" t="s">
        <v>368</v>
      </c>
      <c r="B44" s="270" t="s">
        <v>375</v>
      </c>
      <c r="C44" s="119">
        <v>3196.21</v>
      </c>
    </row>
    <row r="45" spans="1:3" s="56" customFormat="1" ht="15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5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5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5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5.75" customHeight="1" hidden="1">
      <c r="A49" s="127" t="s">
        <v>374</v>
      </c>
      <c r="B49" s="268" t="s">
        <v>305</v>
      </c>
      <c r="C49" s="119">
        <v>3102.42</v>
      </c>
    </row>
    <row r="50" spans="1:3" s="33" customFormat="1" ht="15.75" customHeight="1">
      <c r="A50" s="126" t="s">
        <v>238</v>
      </c>
      <c r="B50" s="266" t="s">
        <v>256</v>
      </c>
      <c r="C50" s="130">
        <v>8320.47</v>
      </c>
    </row>
    <row r="51" spans="1:3" s="17" customFormat="1" ht="15.75" customHeight="1">
      <c r="A51" s="127" t="s">
        <v>263</v>
      </c>
      <c r="B51" s="266" t="s">
        <v>235</v>
      </c>
      <c r="C51" s="119">
        <v>0</v>
      </c>
    </row>
    <row r="52" spans="1:3" s="17" customFormat="1" ht="15.75" customHeight="1">
      <c r="A52" s="127" t="s">
        <v>264</v>
      </c>
      <c r="B52" s="266" t="s">
        <v>180</v>
      </c>
      <c r="C52" s="119">
        <v>0</v>
      </c>
    </row>
    <row r="53" spans="1:3" s="17" customFormat="1" ht="15.75" customHeight="1">
      <c r="A53" s="127" t="s">
        <v>265</v>
      </c>
      <c r="B53" s="266" t="s">
        <v>236</v>
      </c>
      <c r="C53" s="119">
        <v>8320.47</v>
      </c>
    </row>
    <row r="54" spans="1:3" s="36" customFormat="1" ht="15.75" customHeight="1" hidden="1">
      <c r="A54" s="298" t="s">
        <v>266</v>
      </c>
      <c r="B54" s="272" t="s">
        <v>378</v>
      </c>
      <c r="C54" s="95">
        <v>0</v>
      </c>
    </row>
    <row r="55" spans="1:3" s="36" customFormat="1" ht="15.75" customHeight="1" hidden="1">
      <c r="A55" s="298" t="s">
        <v>267</v>
      </c>
      <c r="B55" s="273" t="s">
        <v>280</v>
      </c>
      <c r="C55" s="95">
        <v>0</v>
      </c>
    </row>
    <row r="56" spans="1:3" s="36" customFormat="1" ht="15.75" customHeight="1" hidden="1">
      <c r="A56" s="298" t="s">
        <v>268</v>
      </c>
      <c r="B56" s="273" t="s">
        <v>281</v>
      </c>
      <c r="C56" s="95">
        <v>0</v>
      </c>
    </row>
    <row r="57" spans="1:3" s="36" customFormat="1" ht="15.75" customHeight="1" hidden="1">
      <c r="A57" s="298" t="s">
        <v>269</v>
      </c>
      <c r="B57" s="274" t="s">
        <v>282</v>
      </c>
      <c r="C57" s="95">
        <v>8320.47</v>
      </c>
    </row>
    <row r="58" spans="1:3" s="36" customFormat="1" ht="15.7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0</v>
      </c>
    </row>
    <row r="60" spans="1:3" s="41" customFormat="1" ht="14.25" customHeight="1">
      <c r="A60" s="39" t="s">
        <v>181</v>
      </c>
      <c r="B60" s="264" t="s">
        <v>206</v>
      </c>
      <c r="C60" s="46">
        <v>48663.310800000014</v>
      </c>
    </row>
    <row r="61" spans="1:3" s="41" customFormat="1" ht="26.25" customHeight="1">
      <c r="A61" s="39" t="s">
        <v>187</v>
      </c>
      <c r="B61" s="264" t="s">
        <v>200</v>
      </c>
      <c r="C61" s="46">
        <v>26074.2408</v>
      </c>
    </row>
    <row r="62" spans="1:3" s="42" customFormat="1" ht="19.5" customHeight="1">
      <c r="A62" s="53" t="s">
        <v>190</v>
      </c>
      <c r="B62" s="109" t="s">
        <v>132</v>
      </c>
      <c r="C62" s="52">
        <v>452411.83800000005</v>
      </c>
    </row>
    <row r="63" spans="1:3" s="42" customFormat="1" ht="15" customHeight="1">
      <c r="A63" s="53" t="s">
        <v>191</v>
      </c>
      <c r="B63" s="109" t="s">
        <v>299</v>
      </c>
      <c r="C63" s="54">
        <v>14619.1</v>
      </c>
    </row>
    <row r="64" spans="1:3" s="42" customFormat="1" ht="27" customHeight="1">
      <c r="A64" s="43" t="s">
        <v>193</v>
      </c>
      <c r="B64" s="40" t="s">
        <v>25</v>
      </c>
      <c r="C64" s="124">
        <v>771.7361744852191</v>
      </c>
    </row>
    <row r="65" spans="1:3" s="42" customFormat="1" ht="18" customHeight="1">
      <c r="A65" s="53" t="s">
        <v>194</v>
      </c>
      <c r="B65" s="279" t="s">
        <v>3</v>
      </c>
      <c r="C65" s="323">
        <v>467802.67417448526</v>
      </c>
    </row>
    <row r="66" spans="1:3" s="42" customFormat="1" ht="17.25" customHeight="1">
      <c r="A66" s="43" t="s">
        <v>195</v>
      </c>
      <c r="B66" s="281" t="s">
        <v>185</v>
      </c>
      <c r="C66" s="211">
        <v>-10451</v>
      </c>
    </row>
    <row r="67" spans="1:3" s="41" customFormat="1" ht="19.5" customHeight="1">
      <c r="A67" s="43" t="s">
        <v>196</v>
      </c>
      <c r="B67" s="281" t="s">
        <v>300</v>
      </c>
      <c r="C67" s="118">
        <v>364639.3784</v>
      </c>
    </row>
    <row r="68" spans="1:3" s="72" customFormat="1" ht="14.25" customHeight="1" hidden="1">
      <c r="A68" s="128" t="s">
        <v>285</v>
      </c>
      <c r="B68" s="44" t="s">
        <v>284</v>
      </c>
      <c r="C68" s="119">
        <v>314115.92</v>
      </c>
    </row>
    <row r="69" spans="1:3" s="73" customFormat="1" ht="14.25" customHeight="1" hidden="1">
      <c r="A69" s="128" t="s">
        <v>286</v>
      </c>
      <c r="B69" s="44" t="s">
        <v>289</v>
      </c>
      <c r="C69" s="119">
        <v>50523.45839999999</v>
      </c>
    </row>
    <row r="70" spans="1:3" s="41" customFormat="1" ht="20.25" customHeight="1" thickBot="1">
      <c r="A70" s="43" t="s">
        <v>197</v>
      </c>
      <c r="B70" s="281" t="s">
        <v>366</v>
      </c>
      <c r="C70" s="118">
        <v>352707.2984</v>
      </c>
    </row>
    <row r="71" spans="1:3" s="45" customFormat="1" ht="15" customHeight="1" hidden="1">
      <c r="A71" s="128" t="s">
        <v>287</v>
      </c>
      <c r="B71" s="44" t="s">
        <v>284</v>
      </c>
      <c r="C71" s="261">
        <v>302183.84</v>
      </c>
    </row>
    <row r="72" spans="1:3" s="45" customFormat="1" ht="15" customHeight="1" hidden="1" thickBot="1">
      <c r="A72" s="128" t="s">
        <v>288</v>
      </c>
      <c r="B72" s="44" t="s">
        <v>289</v>
      </c>
      <c r="C72" s="119">
        <v>50523.45839999999</v>
      </c>
    </row>
    <row r="73" spans="1:3" s="42" customFormat="1" ht="24" customHeight="1" thickBot="1">
      <c r="A73" s="39" t="s">
        <v>198</v>
      </c>
      <c r="B73" s="282" t="s">
        <v>303</v>
      </c>
      <c r="C73" s="207">
        <v>-125546.37577448523</v>
      </c>
    </row>
    <row r="74" spans="1:3" s="8" customFormat="1" ht="16.5" customHeight="1">
      <c r="A74" s="258"/>
      <c r="B74" s="259" t="s">
        <v>199</v>
      </c>
      <c r="C74" s="304"/>
    </row>
    <row r="75" spans="1:3" s="8" customFormat="1" ht="15.75" customHeight="1">
      <c r="A75" s="132"/>
      <c r="B75" s="133" t="s">
        <v>177</v>
      </c>
      <c r="C75" s="31">
        <v>599793.42</v>
      </c>
    </row>
    <row r="76" spans="1:3" s="10" customFormat="1" ht="12" customHeight="1" hidden="1">
      <c r="A76" s="29"/>
      <c r="B76" s="6" t="s">
        <v>208</v>
      </c>
      <c r="C76" s="31">
        <v>363784.52</v>
      </c>
    </row>
    <row r="77" spans="1:3" s="10" customFormat="1" ht="12" customHeight="1" hidden="1">
      <c r="A77" s="29"/>
      <c r="B77" s="6" t="s">
        <v>209</v>
      </c>
      <c r="C77" s="31">
        <v>41832.26</v>
      </c>
    </row>
    <row r="78" spans="1:3" s="10" customFormat="1" ht="12" customHeight="1" hidden="1">
      <c r="A78" s="29"/>
      <c r="B78" s="6" t="s">
        <v>210</v>
      </c>
      <c r="C78" s="31">
        <v>135097.79</v>
      </c>
    </row>
    <row r="79" spans="1:3" s="10" customFormat="1" ht="12" customHeight="1" hidden="1">
      <c r="A79" s="29"/>
      <c r="B79" s="6" t="s">
        <v>133</v>
      </c>
      <c r="C79" s="31">
        <v>417.1</v>
      </c>
    </row>
    <row r="80" spans="1:3" s="10" customFormat="1" ht="12" customHeight="1" hidden="1">
      <c r="A80" s="29"/>
      <c r="B80" s="6" t="s">
        <v>211</v>
      </c>
      <c r="C80" s="31">
        <v>58661.75</v>
      </c>
    </row>
    <row r="81" spans="1:3" s="47" customFormat="1" ht="16.5" customHeight="1">
      <c r="A81" s="85"/>
      <c r="B81" s="193" t="s">
        <v>134</v>
      </c>
      <c r="C81" s="46">
        <v>964432.7984</v>
      </c>
    </row>
    <row r="82" spans="1:3" s="10" customFormat="1" ht="5.25" customHeight="1">
      <c r="A82" s="29"/>
      <c r="B82" s="6"/>
      <c r="C82" s="31"/>
    </row>
    <row r="83" spans="1:3" s="47" customFormat="1" ht="15.75" customHeight="1">
      <c r="A83" s="134"/>
      <c r="B83" s="133" t="s">
        <v>178</v>
      </c>
      <c r="C83" s="31">
        <v>583960.68</v>
      </c>
    </row>
    <row r="84" spans="1:3" s="10" customFormat="1" ht="12" customHeight="1" hidden="1">
      <c r="A84" s="29"/>
      <c r="B84" s="6" t="s">
        <v>208</v>
      </c>
      <c r="C84" s="31">
        <v>349327.53</v>
      </c>
    </row>
    <row r="85" spans="1:3" s="10" customFormat="1" ht="12" customHeight="1" hidden="1">
      <c r="A85" s="29"/>
      <c r="B85" s="6" t="s">
        <v>209</v>
      </c>
      <c r="C85" s="31">
        <v>42587.75</v>
      </c>
    </row>
    <row r="86" spans="1:3" s="10" customFormat="1" ht="12" customHeight="1" hidden="1">
      <c r="A86" s="29"/>
      <c r="B86" s="6" t="s">
        <v>210</v>
      </c>
      <c r="C86" s="31">
        <v>132688.85</v>
      </c>
    </row>
    <row r="87" spans="1:3" s="10" customFormat="1" ht="12" customHeight="1" hidden="1">
      <c r="A87" s="29"/>
      <c r="B87" s="6" t="s">
        <v>133</v>
      </c>
      <c r="C87" s="31">
        <v>439.1</v>
      </c>
    </row>
    <row r="88" spans="1:3" s="10" customFormat="1" ht="12" customHeight="1" hidden="1">
      <c r="A88" s="29"/>
      <c r="B88" s="6" t="s">
        <v>211</v>
      </c>
      <c r="C88" s="31">
        <v>58917.45</v>
      </c>
    </row>
    <row r="89" spans="1:3" s="47" customFormat="1" ht="17.25" customHeight="1">
      <c r="A89" s="85"/>
      <c r="B89" s="193" t="s">
        <v>135</v>
      </c>
      <c r="C89" s="46">
        <v>936667.9783999999</v>
      </c>
    </row>
    <row r="90" spans="1:3" s="10" customFormat="1" ht="12" customHeight="1">
      <c r="A90" s="29"/>
      <c r="B90" s="15" t="s">
        <v>136</v>
      </c>
      <c r="C90" s="212">
        <v>0.9712112445303995</v>
      </c>
    </row>
    <row r="91" spans="1:3" s="9" customFormat="1" ht="15.75" customHeight="1">
      <c r="A91" s="12"/>
      <c r="B91" s="193" t="s">
        <v>301</v>
      </c>
      <c r="C91" s="105">
        <v>27764.820000000065</v>
      </c>
    </row>
    <row r="92" spans="1:3" s="10" customFormat="1" ht="15.75" customHeight="1">
      <c r="A92" s="29"/>
      <c r="B92" s="278" t="s">
        <v>97</v>
      </c>
      <c r="C92" s="117">
        <v>15832.740000000107</v>
      </c>
    </row>
    <row r="93" spans="1:3" s="10" customFormat="1" ht="15.75" customHeight="1">
      <c r="A93" s="29"/>
      <c r="B93" s="278" t="s">
        <v>96</v>
      </c>
      <c r="C93" s="118">
        <v>11932.08</v>
      </c>
    </row>
    <row r="94" spans="1:8" s="7" customFormat="1" ht="15.75" customHeight="1">
      <c r="A94" s="305"/>
      <c r="B94" s="145"/>
      <c r="C94" s="121"/>
      <c r="D94" s="404" t="s">
        <v>273</v>
      </c>
      <c r="E94" s="404"/>
      <c r="F94" s="404"/>
      <c r="G94" s="404"/>
      <c r="H94" s="404"/>
    </row>
    <row r="95" spans="1:8" s="47" customFormat="1" ht="25.5" customHeight="1">
      <c r="A95" s="306"/>
      <c r="B95" s="140"/>
      <c r="C95" s="139"/>
      <c r="D95" s="407" t="str">
        <f>+A2</f>
        <v>ул. Короленко, д.12</v>
      </c>
      <c r="E95" s="407"/>
      <c r="F95" s="407"/>
      <c r="G95" s="407"/>
      <c r="H95" s="407"/>
    </row>
    <row r="96" spans="1:8" s="96" customFormat="1" ht="14.25" customHeight="1">
      <c r="A96" s="307"/>
      <c r="B96" s="141"/>
      <c r="C96" s="141"/>
      <c r="D96" s="372" t="s">
        <v>278</v>
      </c>
      <c r="E96" s="363"/>
      <c r="F96" s="363"/>
      <c r="G96" s="363"/>
      <c r="H96" s="363"/>
    </row>
    <row r="97" spans="1:8" s="96" customFormat="1" ht="11.25" customHeight="1" thickBot="1">
      <c r="A97" s="315"/>
      <c r="B97" s="141"/>
      <c r="C97" s="141"/>
      <c r="D97" s="194"/>
      <c r="E97" s="120"/>
      <c r="F97" s="120"/>
      <c r="G97" s="120"/>
      <c r="H97" s="120"/>
    </row>
    <row r="98" spans="1:8" s="96" customFormat="1" ht="12.75" customHeight="1">
      <c r="A98" s="307"/>
      <c r="B98" s="141"/>
      <c r="C98" s="141"/>
      <c r="D98" s="395" t="s">
        <v>110</v>
      </c>
      <c r="E98" s="396"/>
      <c r="F98" s="396"/>
      <c r="G98" s="396"/>
      <c r="H98" s="397"/>
    </row>
    <row r="99" spans="1:8" s="96" customFormat="1" ht="12.75" customHeight="1">
      <c r="A99" s="316"/>
      <c r="B99" s="141"/>
      <c r="C99" s="141"/>
      <c r="D99" s="398" t="s">
        <v>112</v>
      </c>
      <c r="E99" s="399"/>
      <c r="F99" s="399"/>
      <c r="G99" s="399"/>
      <c r="H99" s="400"/>
    </row>
    <row r="100" spans="1:8" s="96" customFormat="1" ht="12.75" customHeight="1">
      <c r="A100" s="316"/>
      <c r="B100" s="141"/>
      <c r="C100" s="141"/>
      <c r="D100" s="398" t="s">
        <v>111</v>
      </c>
      <c r="E100" s="399"/>
      <c r="F100" s="399"/>
      <c r="G100" s="399"/>
      <c r="H100" s="400"/>
    </row>
    <row r="101" spans="1:8" s="96" customFormat="1" ht="12.75" customHeight="1">
      <c r="A101" s="316"/>
      <c r="B101" s="141"/>
      <c r="C101" s="141"/>
      <c r="D101" s="398" t="s">
        <v>259</v>
      </c>
      <c r="E101" s="399"/>
      <c r="F101" s="399"/>
      <c r="G101" s="399"/>
      <c r="H101" s="400"/>
    </row>
    <row r="102" spans="1:8" s="96" customFormat="1" ht="12.75" customHeight="1">
      <c r="A102" s="316"/>
      <c r="B102" s="307"/>
      <c r="C102" s="141"/>
      <c r="D102" s="398" t="s">
        <v>28</v>
      </c>
      <c r="E102" s="399"/>
      <c r="F102" s="399"/>
      <c r="G102" s="399"/>
      <c r="H102" s="400"/>
    </row>
    <row r="103" spans="1:8" s="101" customFormat="1" ht="12.75" customHeight="1">
      <c r="A103" s="310"/>
      <c r="B103" s="311"/>
      <c r="C103" s="144"/>
      <c r="D103" s="398" t="s">
        <v>380</v>
      </c>
      <c r="E103" s="399"/>
      <c r="F103" s="399"/>
      <c r="G103" s="399"/>
      <c r="H103" s="400"/>
    </row>
    <row r="104" spans="1:8" ht="12.75" customHeight="1">
      <c r="A104" s="312"/>
      <c r="B104" s="146"/>
      <c r="C104" s="146"/>
      <c r="D104" s="398" t="s">
        <v>381</v>
      </c>
      <c r="E104" s="399"/>
      <c r="F104" s="399"/>
      <c r="G104" s="399"/>
      <c r="H104" s="400"/>
    </row>
    <row r="105" spans="1:8" s="7" customFormat="1" ht="12.75" customHeight="1">
      <c r="A105" s="440"/>
      <c r="B105" s="440"/>
      <c r="C105" s="116"/>
      <c r="D105" s="398" t="s">
        <v>30</v>
      </c>
      <c r="E105" s="399"/>
      <c r="F105" s="399"/>
      <c r="G105" s="399"/>
      <c r="H105" s="400"/>
    </row>
    <row r="106" spans="1:8" s="7" customFormat="1" ht="12.75" customHeight="1">
      <c r="A106" s="439"/>
      <c r="B106" s="439"/>
      <c r="C106" s="116"/>
      <c r="D106" s="398" t="s">
        <v>31</v>
      </c>
      <c r="E106" s="399"/>
      <c r="F106" s="399"/>
      <c r="G106" s="399"/>
      <c r="H106" s="400"/>
    </row>
    <row r="107" spans="4:8" ht="12.75" customHeight="1" thickBot="1">
      <c r="D107" s="401" t="s">
        <v>202</v>
      </c>
      <c r="E107" s="402"/>
      <c r="F107" s="402"/>
      <c r="G107" s="402"/>
      <c r="H107" s="403"/>
    </row>
    <row r="108" spans="4:6" ht="12.75" customHeight="1">
      <c r="D108" s="27"/>
      <c r="E108" s="27"/>
      <c r="F108" s="27"/>
    </row>
    <row r="109" ht="12.75" customHeight="1" thickBot="1"/>
    <row r="110" spans="4:8" ht="27.75" customHeight="1" thickBot="1">
      <c r="D110" s="392" t="s">
        <v>5</v>
      </c>
      <c r="E110" s="393"/>
      <c r="F110" s="393"/>
      <c r="G110" s="393"/>
      <c r="H110" s="394"/>
    </row>
    <row r="111" spans="4:8" ht="19.5" customHeight="1" thickBot="1">
      <c r="D111" s="234" t="s">
        <v>212</v>
      </c>
      <c r="E111" s="368" t="s">
        <v>137</v>
      </c>
      <c r="F111" s="368"/>
      <c r="G111" s="366" t="s">
        <v>291</v>
      </c>
      <c r="H111" s="367"/>
    </row>
    <row r="112" spans="4:8" ht="13.5" thickTop="1">
      <c r="D112" s="107" t="s">
        <v>8</v>
      </c>
      <c r="E112" s="409">
        <v>5</v>
      </c>
      <c r="F112" s="427"/>
      <c r="G112" s="428">
        <v>4543.41</v>
      </c>
      <c r="H112" s="419"/>
    </row>
    <row r="113" spans="4:8" ht="12.75">
      <c r="D113" s="107" t="s">
        <v>143</v>
      </c>
      <c r="E113" s="413">
        <v>48</v>
      </c>
      <c r="F113" s="429"/>
      <c r="G113" s="430">
        <v>20734.11</v>
      </c>
      <c r="H113" s="421"/>
    </row>
    <row r="114" spans="4:8" ht="12.75">
      <c r="D114" s="107" t="s">
        <v>9</v>
      </c>
      <c r="E114" s="413">
        <v>5</v>
      </c>
      <c r="F114" s="429"/>
      <c r="G114" s="430">
        <v>3537.39</v>
      </c>
      <c r="H114" s="421"/>
    </row>
    <row r="115" spans="4:8" ht="12.75">
      <c r="D115" s="94" t="s">
        <v>10</v>
      </c>
      <c r="E115" s="413">
        <v>4</v>
      </c>
      <c r="F115" s="429"/>
      <c r="G115" s="430">
        <v>3511.52</v>
      </c>
      <c r="H115" s="421"/>
    </row>
    <row r="116" spans="4:8" ht="12.75">
      <c r="D116" s="94" t="s">
        <v>11</v>
      </c>
      <c r="E116" s="413">
        <v>4</v>
      </c>
      <c r="F116" s="429"/>
      <c r="G116" s="430">
        <v>2588.51</v>
      </c>
      <c r="H116" s="421"/>
    </row>
    <row r="117" spans="4:8" ht="12.75">
      <c r="D117" s="94" t="s">
        <v>12</v>
      </c>
      <c r="E117" s="413">
        <v>4</v>
      </c>
      <c r="F117" s="429"/>
      <c r="G117" s="430">
        <v>3582.44</v>
      </c>
      <c r="H117" s="421"/>
    </row>
    <row r="118" spans="4:8" ht="12.75">
      <c r="D118" s="94" t="s">
        <v>196</v>
      </c>
      <c r="E118" s="431">
        <v>6</v>
      </c>
      <c r="F118" s="432"/>
      <c r="G118" s="430">
        <v>12619.68</v>
      </c>
      <c r="H118" s="421"/>
    </row>
    <row r="119" spans="4:8" ht="12.75">
      <c r="D119" s="107" t="s">
        <v>196</v>
      </c>
      <c r="E119" s="375">
        <v>6</v>
      </c>
      <c r="F119" s="376"/>
      <c r="G119" s="415">
        <v>5132.7</v>
      </c>
      <c r="H119" s="416"/>
    </row>
    <row r="120" spans="4:8" ht="12.75">
      <c r="D120" s="94" t="s">
        <v>13</v>
      </c>
      <c r="E120" s="413">
        <v>10</v>
      </c>
      <c r="F120" s="429"/>
      <c r="G120" s="415">
        <v>25779.01</v>
      </c>
      <c r="H120" s="416"/>
    </row>
    <row r="121" spans="4:8" ht="12.75">
      <c r="D121" s="94" t="s">
        <v>144</v>
      </c>
      <c r="E121" s="441">
        <v>30</v>
      </c>
      <c r="F121" s="441"/>
      <c r="G121" s="442">
        <v>31604.19</v>
      </c>
      <c r="H121" s="443"/>
    </row>
    <row r="122" spans="4:8" ht="12.75">
      <c r="D122" s="94" t="s">
        <v>142</v>
      </c>
      <c r="E122" s="431">
        <v>59</v>
      </c>
      <c r="F122" s="432"/>
      <c r="G122" s="430">
        <v>2282.68</v>
      </c>
      <c r="H122" s="421"/>
    </row>
    <row r="123" spans="4:8" ht="12.75">
      <c r="D123" s="352">
        <v>12</v>
      </c>
      <c r="E123" s="415">
        <v>59</v>
      </c>
      <c r="F123" s="450"/>
      <c r="G123" s="415">
        <v>1826.67</v>
      </c>
      <c r="H123" s="416"/>
    </row>
    <row r="124" spans="4:8" ht="12.75">
      <c r="D124" s="353" t="s">
        <v>143</v>
      </c>
      <c r="E124" s="415">
        <v>5</v>
      </c>
      <c r="F124" s="450"/>
      <c r="G124" s="415">
        <v>4344.85</v>
      </c>
      <c r="H124" s="416"/>
    </row>
    <row r="125" spans="4:8" ht="13.5" thickBot="1">
      <c r="D125" s="354"/>
      <c r="E125" s="448"/>
      <c r="F125" s="449"/>
      <c r="G125" s="448"/>
      <c r="H125" s="451"/>
    </row>
    <row r="126" spans="4:8" ht="15.75" thickBot="1">
      <c r="D126" s="299"/>
      <c r="E126" s="444" t="s">
        <v>213</v>
      </c>
      <c r="F126" s="445"/>
      <c r="G126" s="446">
        <f>SUM(G112:G122)</f>
        <v>115915.64</v>
      </c>
      <c r="H126" s="447"/>
    </row>
    <row r="129" spans="4:8" ht="19.5" customHeight="1">
      <c r="D129" s="386" t="s">
        <v>370</v>
      </c>
      <c r="E129" s="386"/>
      <c r="F129" s="386"/>
      <c r="G129" s="386"/>
      <c r="H129" s="386"/>
    </row>
    <row r="130" spans="4:8" ht="10.5" customHeight="1" thickBot="1">
      <c r="D130" s="125"/>
      <c r="E130" s="115"/>
      <c r="F130" s="115"/>
      <c r="G130" s="115"/>
      <c r="H130" s="115"/>
    </row>
    <row r="131" spans="4:8" ht="19.5" customHeight="1">
      <c r="D131" s="381" t="s">
        <v>275</v>
      </c>
      <c r="E131" s="382"/>
      <c r="F131" s="382"/>
      <c r="G131" s="383"/>
      <c r="H131" s="202">
        <f>+C66</f>
        <v>-10451</v>
      </c>
    </row>
    <row r="132" spans="3:8" ht="60" customHeight="1" thickBot="1">
      <c r="C132" s="246"/>
      <c r="D132" s="184" t="s">
        <v>274</v>
      </c>
      <c r="E132" s="182" t="s">
        <v>173</v>
      </c>
      <c r="F132" s="183" t="s">
        <v>169</v>
      </c>
      <c r="G132" s="182" t="s">
        <v>171</v>
      </c>
      <c r="H132" s="192" t="s">
        <v>304</v>
      </c>
    </row>
    <row r="133" spans="4:8" ht="15.75" customHeight="1" thickTop="1">
      <c r="D133" s="153" t="s">
        <v>276</v>
      </c>
      <c r="E133" s="198">
        <f>+C67</f>
        <v>364639.3784</v>
      </c>
      <c r="F133" s="198">
        <f>+C70</f>
        <v>352707.2984</v>
      </c>
      <c r="G133" s="198">
        <f>+C65</f>
        <v>467802.67417448526</v>
      </c>
      <c r="H133" s="199">
        <f>+F133-G133</f>
        <v>-115095.37577448523</v>
      </c>
    </row>
    <row r="134" spans="4:8" ht="15.75" customHeight="1">
      <c r="D134" s="229" t="s">
        <v>170</v>
      </c>
      <c r="E134" s="230"/>
      <c r="F134" s="195">
        <f>+F133/E133</f>
        <v>0.967277039434532</v>
      </c>
      <c r="G134" s="195">
        <f>+G133/E133</f>
        <v>1.2829186914127464</v>
      </c>
      <c r="H134" s="92"/>
    </row>
    <row r="135" spans="4:8" ht="15.75" customHeight="1">
      <c r="D135" s="154" t="s">
        <v>277</v>
      </c>
      <c r="E135" s="200">
        <f>+C75</f>
        <v>599793.42</v>
      </c>
      <c r="F135" s="200">
        <f>+C83</f>
        <v>583960.68</v>
      </c>
      <c r="G135" s="200">
        <v>595456.36</v>
      </c>
      <c r="H135" s="199">
        <f>+F135-G135</f>
        <v>-11495.679999999935</v>
      </c>
    </row>
    <row r="136" spans="4:8" ht="15.75" customHeight="1" thickBot="1">
      <c r="D136" s="231" t="s">
        <v>170</v>
      </c>
      <c r="E136" s="232"/>
      <c r="F136" s="196">
        <f>+F135/E135</f>
        <v>0.9736030115168652</v>
      </c>
      <c r="G136" s="196">
        <f>+G135/F135</f>
        <v>1.019685708976159</v>
      </c>
      <c r="H136" s="197"/>
    </row>
    <row r="137" spans="4:8" ht="15.75" customHeight="1" thickBot="1">
      <c r="D137" s="185" t="s">
        <v>172</v>
      </c>
      <c r="E137" s="201">
        <f>+E135+E133</f>
        <v>964432.7984</v>
      </c>
      <c r="F137" s="201">
        <f>+F135+F133</f>
        <v>936667.9784000001</v>
      </c>
      <c r="G137" s="201">
        <f>+G135+G133</f>
        <v>1063259.0341744851</v>
      </c>
      <c r="H137" s="238">
        <f>+H135+H133</f>
        <v>-126591.05577448517</v>
      </c>
    </row>
    <row r="138" spans="4:8" ht="15.75" customHeight="1" thickBot="1">
      <c r="D138" s="405" t="s">
        <v>170</v>
      </c>
      <c r="E138" s="406"/>
      <c r="F138" s="188">
        <f>+F137/E137</f>
        <v>0.9712112445303998</v>
      </c>
      <c r="G138" s="188">
        <f>+G137/F137</f>
        <v>1.1351504040852616</v>
      </c>
      <c r="H138" s="186"/>
    </row>
    <row r="139" spans="4:8" ht="19.5" customHeight="1" thickBot="1">
      <c r="D139" s="358" t="s">
        <v>302</v>
      </c>
      <c r="E139" s="359"/>
      <c r="F139" s="359"/>
      <c r="G139" s="357"/>
      <c r="H139" s="203">
        <f>+H131+H137</f>
        <v>-137042.05577448517</v>
      </c>
    </row>
  </sheetData>
  <sheetProtection/>
  <mergeCells count="55">
    <mergeCell ref="D129:H129"/>
    <mergeCell ref="D131:G131"/>
    <mergeCell ref="D138:E138"/>
    <mergeCell ref="D139:G139"/>
    <mergeCell ref="E123:F123"/>
    <mergeCell ref="E122:F122"/>
    <mergeCell ref="G122:H122"/>
    <mergeCell ref="G123:H123"/>
    <mergeCell ref="E126:F126"/>
    <mergeCell ref="G126:H126"/>
    <mergeCell ref="E125:F125"/>
    <mergeCell ref="E124:F124"/>
    <mergeCell ref="G124:H124"/>
    <mergeCell ref="G125:H125"/>
    <mergeCell ref="E120:F120"/>
    <mergeCell ref="G120:H120"/>
    <mergeCell ref="E121:F121"/>
    <mergeCell ref="G121:H121"/>
    <mergeCell ref="E118:F118"/>
    <mergeCell ref="G118:H118"/>
    <mergeCell ref="E119:F119"/>
    <mergeCell ref="G119:H119"/>
    <mergeCell ref="E116:F116"/>
    <mergeCell ref="G116:H116"/>
    <mergeCell ref="E117:F117"/>
    <mergeCell ref="G117:H117"/>
    <mergeCell ref="E114:F114"/>
    <mergeCell ref="G114:H114"/>
    <mergeCell ref="E115:F115"/>
    <mergeCell ref="G115:H115"/>
    <mergeCell ref="D104:H104"/>
    <mergeCell ref="D105:H105"/>
    <mergeCell ref="D106:H106"/>
    <mergeCell ref="D107:H107"/>
    <mergeCell ref="D100:H100"/>
    <mergeCell ref="D101:H101"/>
    <mergeCell ref="D102:H102"/>
    <mergeCell ref="D103:H103"/>
    <mergeCell ref="D95:H95"/>
    <mergeCell ref="D96:H96"/>
    <mergeCell ref="D98:H98"/>
    <mergeCell ref="D99:H99"/>
    <mergeCell ref="A1:B1"/>
    <mergeCell ref="A2:B2"/>
    <mergeCell ref="A3:B3"/>
    <mergeCell ref="D94:H94"/>
    <mergeCell ref="E112:F112"/>
    <mergeCell ref="G112:H112"/>
    <mergeCell ref="E113:F113"/>
    <mergeCell ref="A105:B105"/>
    <mergeCell ref="A106:B106"/>
    <mergeCell ref="D110:H110"/>
    <mergeCell ref="E111:F111"/>
    <mergeCell ref="G111:H111"/>
    <mergeCell ref="G113:H113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0"/>
  <sheetViews>
    <sheetView zoomScale="85" zoomScaleNormal="85" workbookViewId="0" topLeftCell="A1">
      <pane xSplit="2" ySplit="5" topLeftCell="D113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C62" sqref="C62:C63"/>
    </sheetView>
  </sheetViews>
  <sheetFormatPr defaultColWidth="9.00390625" defaultRowHeight="12.75"/>
  <cols>
    <col min="1" max="1" width="6.75390625" style="32" customWidth="1"/>
    <col min="2" max="2" width="65.75390625" style="0" customWidth="1"/>
    <col min="3" max="3" width="15.75390625" style="120" customWidth="1"/>
    <col min="4" max="4" width="17.75390625" style="0" customWidth="1"/>
    <col min="5" max="5" width="13.75390625" style="0" customWidth="1"/>
    <col min="6" max="6" width="12.75390625" style="0" customWidth="1"/>
    <col min="7" max="7" width="16.75390625" style="0" customWidth="1"/>
    <col min="8" max="8" width="12.75390625" style="0" customWidth="1"/>
  </cols>
  <sheetData>
    <row r="1" spans="1:3" ht="33.75" customHeight="1">
      <c r="A1" s="391" t="s">
        <v>176</v>
      </c>
      <c r="B1" s="391"/>
      <c r="C1" s="391"/>
    </row>
    <row r="2" spans="1:3" ht="17.25" customHeight="1">
      <c r="A2" s="318"/>
      <c r="B2" s="191" t="s">
        <v>175</v>
      </c>
      <c r="C2" s="110"/>
    </row>
    <row r="3" spans="1:10" s="21" customFormat="1" ht="15" customHeight="1">
      <c r="A3" s="472" t="s">
        <v>201</v>
      </c>
      <c r="B3" s="472"/>
      <c r="C3" s="111"/>
      <c r="E3" s="23"/>
      <c r="F3" s="23"/>
      <c r="G3" s="23"/>
      <c r="H3" s="23"/>
      <c r="I3" s="23"/>
      <c r="J3" s="23"/>
    </row>
    <row r="4" spans="1:11" s="22" customFormat="1" ht="15" customHeight="1">
      <c r="A4" s="337"/>
      <c r="B4" s="339" t="s">
        <v>164</v>
      </c>
      <c r="D4" s="1"/>
      <c r="E4" s="1"/>
      <c r="F4" s="1"/>
      <c r="K4" s="336"/>
    </row>
    <row r="5" spans="1:3" s="3" customFormat="1" ht="55.5" customHeight="1">
      <c r="A5" s="263" t="s">
        <v>203</v>
      </c>
      <c r="B5" s="103" t="s">
        <v>192</v>
      </c>
      <c r="C5" s="210" t="s">
        <v>163</v>
      </c>
    </row>
    <row r="6" spans="1:3" s="38" customFormat="1" ht="20.25" customHeight="1">
      <c r="A6" s="258"/>
      <c r="B6" s="333" t="s">
        <v>296</v>
      </c>
      <c r="C6" s="304"/>
    </row>
    <row r="7" spans="1:7" s="41" customFormat="1" ht="19.5" customHeight="1">
      <c r="A7" s="39">
        <v>1</v>
      </c>
      <c r="B7" s="264" t="s">
        <v>382</v>
      </c>
      <c r="C7" s="204">
        <v>245084.1</v>
      </c>
      <c r="G7" s="166"/>
    </row>
    <row r="8" spans="1:3" s="34" customFormat="1" ht="11.25" customHeight="1">
      <c r="A8" s="37"/>
      <c r="B8" s="14" t="s">
        <v>217</v>
      </c>
      <c r="C8" s="303"/>
    </row>
    <row r="9" spans="1:11" s="33" customFormat="1" ht="24.75" customHeight="1">
      <c r="A9" s="126" t="s">
        <v>216</v>
      </c>
      <c r="B9" s="266" t="s">
        <v>165</v>
      </c>
      <c r="C9" s="130">
        <v>72404.572</v>
      </c>
      <c r="G9" s="168"/>
      <c r="H9" s="168"/>
      <c r="I9" s="168"/>
      <c r="J9" s="168"/>
      <c r="K9" s="168"/>
    </row>
    <row r="10" spans="1:11" s="16" customFormat="1" ht="15" customHeight="1" hidden="1">
      <c r="A10" s="127" t="s">
        <v>295</v>
      </c>
      <c r="B10" s="268" t="s">
        <v>377</v>
      </c>
      <c r="C10" s="119">
        <v>20287.472</v>
      </c>
      <c r="G10" s="151"/>
      <c r="H10" s="151"/>
      <c r="I10" s="151"/>
      <c r="J10" s="151"/>
      <c r="K10" s="151"/>
    </row>
    <row r="11" spans="1:11" s="16" customFormat="1" ht="12.75" customHeight="1" hidden="1">
      <c r="A11" s="127" t="s">
        <v>221</v>
      </c>
      <c r="B11" s="270" t="s">
        <v>375</v>
      </c>
      <c r="C11" s="119">
        <v>50000</v>
      </c>
      <c r="G11" s="151"/>
      <c r="H11" s="151"/>
      <c r="I11" s="151"/>
      <c r="J11" s="151"/>
      <c r="K11" s="151"/>
    </row>
    <row r="12" spans="1:11" s="16" customFormat="1" ht="12.75" customHeight="1" hidden="1">
      <c r="A12" s="127" t="s">
        <v>222</v>
      </c>
      <c r="B12" s="268" t="s">
        <v>218</v>
      </c>
      <c r="C12" s="119">
        <v>1151.4</v>
      </c>
      <c r="G12" s="152"/>
      <c r="H12" s="152"/>
      <c r="I12" s="152"/>
      <c r="J12" s="152"/>
      <c r="K12" s="152"/>
    </row>
    <row r="13" spans="1:11" s="16" customFormat="1" ht="12.75" customHeight="1" hidden="1">
      <c r="A13" s="127" t="s">
        <v>223</v>
      </c>
      <c r="B13" s="268" t="s">
        <v>219</v>
      </c>
      <c r="C13" s="119">
        <v>93.89</v>
      </c>
      <c r="G13" s="152"/>
      <c r="H13" s="152"/>
      <c r="I13" s="152"/>
      <c r="J13" s="152"/>
      <c r="K13" s="152"/>
    </row>
    <row r="14" spans="1:11" s="16" customFormat="1" ht="12.75" customHeight="1" hidden="1">
      <c r="A14" s="127" t="s">
        <v>224</v>
      </c>
      <c r="B14" s="268" t="s">
        <v>220</v>
      </c>
      <c r="C14" s="119">
        <v>0</v>
      </c>
      <c r="G14" s="152"/>
      <c r="H14" s="152"/>
      <c r="I14" s="152"/>
      <c r="J14" s="152"/>
      <c r="K14" s="152"/>
    </row>
    <row r="15" spans="1:11" s="16" customFormat="1" ht="12.75" customHeight="1" hidden="1">
      <c r="A15" s="127" t="s">
        <v>225</v>
      </c>
      <c r="B15" s="268" t="s">
        <v>293</v>
      </c>
      <c r="C15" s="119">
        <v>871.81</v>
      </c>
      <c r="G15" s="152"/>
      <c r="H15" s="152"/>
      <c r="I15" s="152"/>
      <c r="J15" s="152"/>
      <c r="K15" s="152"/>
    </row>
    <row r="16" spans="1:11" s="16" customFormat="1" ht="12.75" customHeight="1" hidden="1">
      <c r="A16" s="127" t="s">
        <v>226</v>
      </c>
      <c r="B16" s="268" t="s">
        <v>305</v>
      </c>
      <c r="C16" s="119">
        <v>0</v>
      </c>
      <c r="G16" s="152"/>
      <c r="H16" s="152"/>
      <c r="I16" s="152"/>
      <c r="J16" s="152"/>
      <c r="K16" s="152"/>
    </row>
    <row r="17" spans="1:11" s="33" customFormat="1" ht="15.75" customHeight="1">
      <c r="A17" s="126" t="s">
        <v>227</v>
      </c>
      <c r="B17" s="266" t="s">
        <v>204</v>
      </c>
      <c r="C17" s="130">
        <v>14318.36</v>
      </c>
      <c r="G17" s="152"/>
      <c r="H17" s="152"/>
      <c r="I17" s="152"/>
      <c r="J17" s="152"/>
      <c r="K17" s="152"/>
    </row>
    <row r="18" spans="1:11" s="16" customFormat="1" ht="15.75" customHeight="1" hidden="1">
      <c r="A18" s="127" t="s">
        <v>228</v>
      </c>
      <c r="B18" s="268" t="s">
        <v>229</v>
      </c>
      <c r="C18" s="119">
        <v>14318.36</v>
      </c>
      <c r="G18" s="152"/>
      <c r="H18" s="152"/>
      <c r="I18" s="152"/>
      <c r="J18" s="152"/>
      <c r="K18" s="152"/>
    </row>
    <row r="19" spans="1:11" s="16" customFormat="1" ht="15.75" customHeight="1" hidden="1">
      <c r="A19" s="127" t="s">
        <v>231</v>
      </c>
      <c r="B19" s="268" t="s">
        <v>306</v>
      </c>
      <c r="C19" s="119">
        <v>0</v>
      </c>
      <c r="G19" s="150"/>
      <c r="H19" s="150"/>
      <c r="I19" s="150"/>
      <c r="J19" s="150"/>
      <c r="K19" s="150"/>
    </row>
    <row r="20" spans="1:11" s="16" customFormat="1" ht="15.75" customHeight="1" hidden="1">
      <c r="A20" s="127" t="s">
        <v>232</v>
      </c>
      <c r="B20" s="268" t="s">
        <v>230</v>
      </c>
      <c r="C20" s="119">
        <v>0</v>
      </c>
      <c r="G20" s="189"/>
      <c r="H20" s="189"/>
      <c r="I20" s="189"/>
      <c r="J20" s="189"/>
      <c r="K20" s="189"/>
    </row>
    <row r="21" spans="1:11" s="16" customFormat="1" ht="15.75" customHeight="1" hidden="1">
      <c r="A21" s="127" t="s">
        <v>294</v>
      </c>
      <c r="B21" s="268" t="s">
        <v>233</v>
      </c>
      <c r="C21" s="119">
        <v>0</v>
      </c>
      <c r="G21" s="189"/>
      <c r="H21" s="189"/>
      <c r="I21" s="189"/>
      <c r="J21" s="189"/>
      <c r="K21" s="189"/>
    </row>
    <row r="22" spans="1:11" s="33" customFormat="1" ht="15.75" customHeight="1">
      <c r="A22" s="126" t="s">
        <v>242</v>
      </c>
      <c r="B22" s="266" t="s">
        <v>205</v>
      </c>
      <c r="C22" s="130">
        <v>48945.318</v>
      </c>
      <c r="G22" s="190"/>
      <c r="H22" s="190"/>
      <c r="I22" s="190"/>
      <c r="J22" s="190"/>
      <c r="K22" s="190"/>
    </row>
    <row r="23" spans="1:3" s="16" customFormat="1" ht="15.75" customHeight="1" hidden="1">
      <c r="A23" s="127" t="s">
        <v>243</v>
      </c>
      <c r="B23" s="268" t="s">
        <v>174</v>
      </c>
      <c r="C23" s="119">
        <v>35448.468</v>
      </c>
    </row>
    <row r="24" spans="1:3" s="16" customFormat="1" ht="15.75" customHeight="1" hidden="1">
      <c r="A24" s="127" t="s">
        <v>244</v>
      </c>
      <c r="B24" s="268" t="s">
        <v>182</v>
      </c>
      <c r="C24" s="119">
        <v>0</v>
      </c>
    </row>
    <row r="25" spans="1:3" s="16" customFormat="1" ht="15.75" customHeight="1" hidden="1">
      <c r="A25" s="127" t="s">
        <v>245</v>
      </c>
      <c r="B25" s="268" t="s">
        <v>183</v>
      </c>
      <c r="C25" s="119">
        <v>0</v>
      </c>
    </row>
    <row r="26" spans="1:3" s="16" customFormat="1" ht="15.75" customHeight="1" hidden="1">
      <c r="A26" s="127" t="s">
        <v>246</v>
      </c>
      <c r="B26" s="268" t="s">
        <v>297</v>
      </c>
      <c r="C26" s="119">
        <v>13496.85</v>
      </c>
    </row>
    <row r="27" spans="1:3" s="16" customFormat="1" ht="15.75" customHeight="1" hidden="1">
      <c r="A27" s="127" t="s">
        <v>247</v>
      </c>
      <c r="B27" s="268" t="s">
        <v>305</v>
      </c>
      <c r="C27" s="119">
        <v>0</v>
      </c>
    </row>
    <row r="28" spans="1:3" s="33" customFormat="1" ht="15.75" customHeight="1">
      <c r="A28" s="126" t="s">
        <v>248</v>
      </c>
      <c r="B28" s="343" t="s">
        <v>290</v>
      </c>
      <c r="C28" s="130">
        <v>40481.7</v>
      </c>
    </row>
    <row r="29" spans="1:3" s="16" customFormat="1" ht="15.75" customHeight="1" hidden="1">
      <c r="A29" s="127" t="s">
        <v>249</v>
      </c>
      <c r="B29" s="268" t="s">
        <v>188</v>
      </c>
      <c r="C29" s="119">
        <v>0</v>
      </c>
    </row>
    <row r="30" spans="1:3" s="16" customFormat="1" ht="15.75" customHeight="1" hidden="1">
      <c r="A30" s="127" t="s">
        <v>250</v>
      </c>
      <c r="B30" s="268" t="s">
        <v>189</v>
      </c>
      <c r="C30" s="119">
        <v>0</v>
      </c>
    </row>
    <row r="31" spans="1:3" s="33" customFormat="1" ht="16.5" customHeight="1">
      <c r="A31" s="126" t="s">
        <v>252</v>
      </c>
      <c r="B31" s="266" t="s">
        <v>251</v>
      </c>
      <c r="C31" s="355">
        <v>61164.15</v>
      </c>
    </row>
    <row r="32" spans="1:3" s="35" customFormat="1" ht="15.75" customHeight="1">
      <c r="A32" s="127" t="s">
        <v>253</v>
      </c>
      <c r="B32" s="343" t="s">
        <v>235</v>
      </c>
      <c r="C32" s="119">
        <v>0</v>
      </c>
    </row>
    <row r="33" spans="1:3" s="35" customFormat="1" ht="15.75" customHeight="1">
      <c r="A33" s="127" t="s">
        <v>254</v>
      </c>
      <c r="B33" s="343" t="s">
        <v>180</v>
      </c>
      <c r="C33" s="119">
        <v>2952.6</v>
      </c>
    </row>
    <row r="34" spans="1:3" s="35" customFormat="1" ht="15.75" customHeight="1">
      <c r="A34" s="127" t="s">
        <v>255</v>
      </c>
      <c r="B34" s="266" t="s">
        <v>236</v>
      </c>
      <c r="C34" s="119">
        <v>58211.55</v>
      </c>
    </row>
    <row r="35" spans="1:3" s="34" customFormat="1" ht="15.75" customHeight="1" hidden="1">
      <c r="A35" s="37" t="s">
        <v>257</v>
      </c>
      <c r="B35" s="272" t="s">
        <v>378</v>
      </c>
      <c r="C35" s="95">
        <v>3699.2</v>
      </c>
    </row>
    <row r="36" spans="1:3" s="34" customFormat="1" ht="15.75" customHeight="1" hidden="1">
      <c r="A36" s="37" t="s">
        <v>258</v>
      </c>
      <c r="B36" s="273" t="s">
        <v>280</v>
      </c>
      <c r="C36" s="95">
        <v>9268.25</v>
      </c>
    </row>
    <row r="37" spans="1:3" s="34" customFormat="1" ht="15.75" customHeight="1" hidden="1">
      <c r="A37" s="37" t="s">
        <v>260</v>
      </c>
      <c r="B37" s="273" t="s">
        <v>281</v>
      </c>
      <c r="C37" s="95">
        <v>39827.1</v>
      </c>
    </row>
    <row r="38" spans="1:3" s="34" customFormat="1" ht="15.75" customHeight="1" hidden="1">
      <c r="A38" s="37" t="s">
        <v>262</v>
      </c>
      <c r="B38" s="274" t="s">
        <v>282</v>
      </c>
      <c r="C38" s="95">
        <v>5057.4</v>
      </c>
    </row>
    <row r="39" spans="1:3" s="34" customFormat="1" ht="15.75" customHeight="1" hidden="1">
      <c r="A39" s="37" t="s">
        <v>261</v>
      </c>
      <c r="B39" s="274" t="s">
        <v>283</v>
      </c>
      <c r="C39" s="95">
        <v>359.6</v>
      </c>
    </row>
    <row r="40" spans="1:3" s="33" customFormat="1" ht="15.75" customHeight="1">
      <c r="A40" s="126" t="s">
        <v>272</v>
      </c>
      <c r="B40" s="343" t="s">
        <v>376</v>
      </c>
      <c r="C40" s="130">
        <v>7770</v>
      </c>
    </row>
    <row r="41" spans="1:3" s="41" customFormat="1" ht="27" customHeight="1">
      <c r="A41" s="39" t="s">
        <v>234</v>
      </c>
      <c r="B41" s="264" t="s">
        <v>298</v>
      </c>
      <c r="C41" s="46">
        <v>23091.23672</v>
      </c>
    </row>
    <row r="42" spans="1:3" s="33" customFormat="1" ht="24" customHeight="1">
      <c r="A42" s="126" t="s">
        <v>237</v>
      </c>
      <c r="B42" s="266" t="s">
        <v>279</v>
      </c>
      <c r="C42" s="130">
        <v>2964.95</v>
      </c>
    </row>
    <row r="43" spans="1:3" s="56" customFormat="1" ht="12.75" customHeight="1" hidden="1">
      <c r="A43" s="127" t="s">
        <v>367</v>
      </c>
      <c r="B43" s="268" t="s">
        <v>218</v>
      </c>
      <c r="C43" s="119">
        <v>844.89</v>
      </c>
    </row>
    <row r="44" spans="1:3" s="56" customFormat="1" ht="12.75" customHeight="1" hidden="1">
      <c r="A44" s="127" t="s">
        <v>368</v>
      </c>
      <c r="B44" s="270" t="s">
        <v>375</v>
      </c>
      <c r="C44" s="119">
        <v>0</v>
      </c>
    </row>
    <row r="45" spans="1:3" s="56" customFormat="1" ht="12.75" customHeight="1" hidden="1">
      <c r="A45" s="127" t="s">
        <v>369</v>
      </c>
      <c r="B45" s="268" t="s">
        <v>239</v>
      </c>
      <c r="C45" s="119">
        <v>0</v>
      </c>
    </row>
    <row r="46" spans="1:3" s="56" customFormat="1" ht="12.75" customHeight="1" hidden="1">
      <c r="A46" s="127" t="s">
        <v>371</v>
      </c>
      <c r="B46" s="268" t="s">
        <v>219</v>
      </c>
      <c r="C46" s="119">
        <v>0</v>
      </c>
    </row>
    <row r="47" spans="1:3" s="56" customFormat="1" ht="12.75" customHeight="1" hidden="1">
      <c r="A47" s="127" t="s">
        <v>372</v>
      </c>
      <c r="B47" s="268" t="s">
        <v>220</v>
      </c>
      <c r="C47" s="119">
        <v>0</v>
      </c>
    </row>
    <row r="48" spans="1:3" s="56" customFormat="1" ht="12.75" customHeight="1" hidden="1">
      <c r="A48" s="127" t="s">
        <v>373</v>
      </c>
      <c r="B48" s="268" t="s">
        <v>293</v>
      </c>
      <c r="C48" s="119">
        <v>0</v>
      </c>
    </row>
    <row r="49" spans="1:3" s="56" customFormat="1" ht="12.75" customHeight="1" hidden="1">
      <c r="A49" s="127" t="s">
        <v>374</v>
      </c>
      <c r="B49" s="268" t="s">
        <v>305</v>
      </c>
      <c r="C49" s="119">
        <v>2120.06</v>
      </c>
    </row>
    <row r="50" spans="1:3" s="33" customFormat="1" ht="15.75" customHeight="1">
      <c r="A50" s="126" t="s">
        <v>238</v>
      </c>
      <c r="B50" s="266" t="s">
        <v>256</v>
      </c>
      <c r="C50" s="130">
        <v>19557.03672</v>
      </c>
    </row>
    <row r="51" spans="1:3" s="17" customFormat="1" ht="15" customHeight="1">
      <c r="A51" s="127" t="s">
        <v>263</v>
      </c>
      <c r="B51" s="266" t="s">
        <v>235</v>
      </c>
      <c r="C51" s="119">
        <v>0</v>
      </c>
    </row>
    <row r="52" spans="1:3" s="17" customFormat="1" ht="15" customHeight="1">
      <c r="A52" s="127" t="s">
        <v>264</v>
      </c>
      <c r="B52" s="266" t="s">
        <v>180</v>
      </c>
      <c r="C52" s="119">
        <v>0</v>
      </c>
    </row>
    <row r="53" spans="1:3" s="17" customFormat="1" ht="15" customHeight="1">
      <c r="A53" s="127" t="s">
        <v>265</v>
      </c>
      <c r="B53" s="266" t="s">
        <v>236</v>
      </c>
      <c r="C53" s="119">
        <v>19557.03672</v>
      </c>
    </row>
    <row r="54" spans="1:3" s="36" customFormat="1" ht="15" customHeight="1" hidden="1">
      <c r="A54" s="298" t="s">
        <v>266</v>
      </c>
      <c r="B54" s="272" t="s">
        <v>378</v>
      </c>
      <c r="C54" s="95">
        <v>556.82</v>
      </c>
    </row>
    <row r="55" spans="1:3" s="36" customFormat="1" ht="15" customHeight="1" hidden="1">
      <c r="A55" s="298" t="s">
        <v>267</v>
      </c>
      <c r="B55" s="273" t="s">
        <v>280</v>
      </c>
      <c r="C55" s="95">
        <v>0</v>
      </c>
    </row>
    <row r="56" spans="1:3" s="36" customFormat="1" ht="15" customHeight="1" hidden="1">
      <c r="A56" s="298" t="s">
        <v>268</v>
      </c>
      <c r="B56" s="273" t="s">
        <v>281</v>
      </c>
      <c r="C56" s="95">
        <v>3137.94</v>
      </c>
    </row>
    <row r="57" spans="1:3" s="36" customFormat="1" ht="15" customHeight="1" hidden="1">
      <c r="A57" s="298" t="s">
        <v>269</v>
      </c>
      <c r="B57" s="274" t="s">
        <v>282</v>
      </c>
      <c r="C57" s="95">
        <v>15862.276720000002</v>
      </c>
    </row>
    <row r="58" spans="1:3" s="36" customFormat="1" ht="15" customHeight="1" hidden="1">
      <c r="A58" s="298" t="s">
        <v>270</v>
      </c>
      <c r="B58" s="274" t="s">
        <v>283</v>
      </c>
      <c r="C58" s="95">
        <v>0</v>
      </c>
    </row>
    <row r="59" spans="1:3" s="33" customFormat="1" ht="15.75" customHeight="1">
      <c r="A59" s="126" t="s">
        <v>179</v>
      </c>
      <c r="B59" s="266" t="s">
        <v>271</v>
      </c>
      <c r="C59" s="130">
        <v>569.25</v>
      </c>
    </row>
    <row r="60" spans="1:3" s="41" customFormat="1" ht="16.5" customHeight="1">
      <c r="A60" s="39" t="s">
        <v>181</v>
      </c>
      <c r="B60" s="264" t="s">
        <v>206</v>
      </c>
      <c r="C60" s="46">
        <v>29292.9</v>
      </c>
    </row>
    <row r="61" spans="1:3" s="41" customFormat="1" ht="24.75" customHeight="1">
      <c r="A61" s="39" t="s">
        <v>187</v>
      </c>
      <c r="B61" s="264" t="s">
        <v>200</v>
      </c>
      <c r="C61" s="46">
        <v>15695.4</v>
      </c>
    </row>
    <row r="62" spans="1:4" s="42" customFormat="1" ht="15.75" customHeight="1">
      <c r="A62" s="53" t="s">
        <v>190</v>
      </c>
      <c r="B62" s="109" t="s">
        <v>132</v>
      </c>
      <c r="C62" s="52">
        <v>282302.4</v>
      </c>
      <c r="D62" s="143"/>
    </row>
    <row r="63" spans="1:3" s="42" customFormat="1" ht="15.75" customHeight="1">
      <c r="A63" s="53" t="s">
        <v>191</v>
      </c>
      <c r="B63" s="109" t="s">
        <v>299</v>
      </c>
      <c r="C63" s="52">
        <v>23091.23672</v>
      </c>
    </row>
    <row r="64" spans="1:3" s="42" customFormat="1" ht="24.75" customHeight="1">
      <c r="A64" s="43" t="s">
        <v>193</v>
      </c>
      <c r="B64" s="40" t="s">
        <v>25</v>
      </c>
      <c r="C64" s="124">
        <v>464.9791176814709</v>
      </c>
    </row>
    <row r="65" spans="1:10" s="42" customFormat="1" ht="21.75" customHeight="1" thickBot="1">
      <c r="A65" s="53" t="s">
        <v>194</v>
      </c>
      <c r="B65" s="279" t="s">
        <v>3</v>
      </c>
      <c r="C65" s="323">
        <v>305858.61583768146</v>
      </c>
      <c r="D65" s="166"/>
      <c r="E65" s="166"/>
      <c r="F65" s="166"/>
      <c r="G65" s="166"/>
      <c r="H65" s="166"/>
      <c r="I65" s="148"/>
      <c r="J65" s="148"/>
    </row>
    <row r="66" spans="1:10" s="42" customFormat="1" ht="17.25" customHeight="1" thickBot="1">
      <c r="A66" s="43" t="s">
        <v>195</v>
      </c>
      <c r="B66" s="281" t="s">
        <v>185</v>
      </c>
      <c r="C66" s="206">
        <v>-52852</v>
      </c>
      <c r="D66" s="160"/>
      <c r="E66" s="160"/>
      <c r="F66" s="160"/>
      <c r="G66" s="160"/>
      <c r="H66" s="160"/>
      <c r="I66" s="148"/>
      <c r="J66" s="148"/>
    </row>
    <row r="67" spans="1:10" s="41" customFormat="1" ht="18" customHeight="1">
      <c r="A67" s="43" t="s">
        <v>196</v>
      </c>
      <c r="B67" s="281" t="s">
        <v>300</v>
      </c>
      <c r="C67" s="260">
        <v>239544.272</v>
      </c>
      <c r="D67" s="168"/>
      <c r="E67" s="168"/>
      <c r="F67" s="168"/>
      <c r="G67" s="168"/>
      <c r="H67" s="168"/>
      <c r="I67" s="148"/>
      <c r="J67" s="148"/>
    </row>
    <row r="68" spans="1:10" s="72" customFormat="1" ht="14.25" customHeight="1" hidden="1">
      <c r="A68" s="128" t="s">
        <v>285</v>
      </c>
      <c r="B68" s="44" t="s">
        <v>284</v>
      </c>
      <c r="C68" s="119">
        <v>226810.28</v>
      </c>
      <c r="D68" s="151"/>
      <c r="E68" s="151"/>
      <c r="F68" s="151"/>
      <c r="G68" s="151"/>
      <c r="H68" s="151"/>
      <c r="I68" s="148"/>
      <c r="J68" s="148"/>
    </row>
    <row r="69" spans="1:10" s="73" customFormat="1" ht="14.25" customHeight="1" hidden="1">
      <c r="A69" s="128" t="s">
        <v>286</v>
      </c>
      <c r="B69" s="44" t="s">
        <v>289</v>
      </c>
      <c r="C69" s="119">
        <v>12733.991999999998</v>
      </c>
      <c r="D69" s="151"/>
      <c r="E69" s="151"/>
      <c r="F69" s="151"/>
      <c r="G69" s="151"/>
      <c r="H69" s="151"/>
      <c r="I69" s="148"/>
      <c r="J69" s="148"/>
    </row>
    <row r="70" spans="1:10" s="41" customFormat="1" ht="19.5" customHeight="1" thickBot="1">
      <c r="A70" s="43" t="s">
        <v>197</v>
      </c>
      <c r="B70" s="281" t="s">
        <v>366</v>
      </c>
      <c r="C70" s="118">
        <v>216948.242</v>
      </c>
      <c r="D70" s="152"/>
      <c r="E70" s="152"/>
      <c r="F70" s="152"/>
      <c r="G70" s="152"/>
      <c r="H70" s="152"/>
      <c r="I70" s="148"/>
      <c r="J70" s="148"/>
    </row>
    <row r="71" spans="1:10" s="45" customFormat="1" ht="15" customHeight="1" hidden="1">
      <c r="A71" s="128" t="s">
        <v>287</v>
      </c>
      <c r="B71" s="44" t="s">
        <v>284</v>
      </c>
      <c r="C71" s="261">
        <v>204214.25</v>
      </c>
      <c r="D71" s="152"/>
      <c r="E71" s="152"/>
      <c r="F71" s="152"/>
      <c r="G71" s="152"/>
      <c r="H71" s="152"/>
      <c r="I71" s="148"/>
      <c r="J71" s="148"/>
    </row>
    <row r="72" spans="1:10" s="45" customFormat="1" ht="15" customHeight="1" hidden="1" thickBot="1">
      <c r="A72" s="128" t="s">
        <v>288</v>
      </c>
      <c r="B72" s="44" t="s">
        <v>289</v>
      </c>
      <c r="C72" s="347">
        <v>12733.991999999998</v>
      </c>
      <c r="D72" s="152"/>
      <c r="E72" s="152"/>
      <c r="F72" s="152"/>
      <c r="G72" s="152"/>
      <c r="H72" s="152"/>
      <c r="I72" s="148"/>
      <c r="J72" s="148"/>
    </row>
    <row r="73" spans="1:3" s="42" customFormat="1" ht="25.5" customHeight="1" thickBot="1">
      <c r="A73" s="39" t="s">
        <v>198</v>
      </c>
      <c r="B73" s="282" t="s">
        <v>303</v>
      </c>
      <c r="C73" s="207">
        <v>-141762.37383768146</v>
      </c>
    </row>
    <row r="74" spans="1:10" s="8" customFormat="1" ht="14.25" customHeight="1">
      <c r="A74" s="258"/>
      <c r="B74" s="259" t="s">
        <v>199</v>
      </c>
      <c r="C74" s="129"/>
      <c r="D74" s="152"/>
      <c r="E74" s="152"/>
      <c r="F74" s="152"/>
      <c r="G74" s="152"/>
      <c r="H74" s="152"/>
      <c r="I74" s="148"/>
      <c r="J74" s="148"/>
    </row>
    <row r="75" spans="1:10" s="16" customFormat="1" ht="14.25" customHeight="1">
      <c r="A75" s="132"/>
      <c r="B75" s="133" t="s">
        <v>177</v>
      </c>
      <c r="C75" s="31">
        <v>454963.5</v>
      </c>
      <c r="D75" s="152"/>
      <c r="E75" s="152"/>
      <c r="F75" s="152"/>
      <c r="G75" s="152"/>
      <c r="H75" s="152"/>
      <c r="I75" s="148"/>
      <c r="J75" s="148"/>
    </row>
    <row r="76" spans="1:10" s="10" customFormat="1" ht="12" customHeight="1" hidden="1">
      <c r="A76" s="29"/>
      <c r="B76" s="6" t="s">
        <v>208</v>
      </c>
      <c r="C76" s="31">
        <v>259109.63</v>
      </c>
      <c r="D76" s="152"/>
      <c r="E76" s="152"/>
      <c r="F76" s="152"/>
      <c r="G76" s="152"/>
      <c r="H76" s="152"/>
      <c r="I76" s="148"/>
      <c r="J76" s="148"/>
    </row>
    <row r="77" spans="1:10" s="10" customFormat="1" ht="12" customHeight="1" hidden="1">
      <c r="A77" s="29"/>
      <c r="B77" s="6" t="s">
        <v>209</v>
      </c>
      <c r="C77" s="31">
        <v>37192.36</v>
      </c>
      <c r="D77" s="150"/>
      <c r="E77" s="150"/>
      <c r="F77" s="150"/>
      <c r="G77" s="150"/>
      <c r="H77" s="150"/>
      <c r="I77" s="148"/>
      <c r="J77" s="148"/>
    </row>
    <row r="78" spans="1:10" s="10" customFormat="1" ht="12" customHeight="1" hidden="1">
      <c r="A78" s="29"/>
      <c r="B78" s="6" t="s">
        <v>210</v>
      </c>
      <c r="C78" s="31">
        <v>106599.24</v>
      </c>
      <c r="D78" s="149"/>
      <c r="E78" s="131"/>
      <c r="F78" s="148"/>
      <c r="G78" s="148"/>
      <c r="H78" s="148"/>
      <c r="I78" s="148"/>
      <c r="J78" s="148"/>
    </row>
    <row r="79" spans="1:10" s="10" customFormat="1" ht="12" customHeight="1" hidden="1">
      <c r="A79" s="29"/>
      <c r="B79" s="6" t="s">
        <v>133</v>
      </c>
      <c r="C79" s="31">
        <v>2825.94</v>
      </c>
      <c r="D79" s="149"/>
      <c r="E79" s="131"/>
      <c r="F79" s="148"/>
      <c r="G79" s="148"/>
      <c r="H79" s="148"/>
      <c r="I79" s="148"/>
      <c r="J79" s="148"/>
    </row>
    <row r="80" spans="1:10" s="10" customFormat="1" ht="12" customHeight="1" hidden="1">
      <c r="A80" s="29"/>
      <c r="B80" s="6" t="s">
        <v>211</v>
      </c>
      <c r="C80" s="31">
        <v>49236.33</v>
      </c>
      <c r="D80" s="158"/>
      <c r="E80" s="19"/>
      <c r="F80" s="19"/>
      <c r="G80" s="19"/>
      <c r="H80" s="19"/>
      <c r="I80" s="19"/>
      <c r="J80" s="19"/>
    </row>
    <row r="81" spans="1:10" s="9" customFormat="1" ht="14.25" customHeight="1">
      <c r="A81" s="85"/>
      <c r="B81" s="193" t="s">
        <v>134</v>
      </c>
      <c r="C81" s="46">
        <v>694507.772</v>
      </c>
      <c r="D81" s="239"/>
      <c r="E81" s="240"/>
      <c r="F81" s="240"/>
      <c r="G81" s="241"/>
      <c r="H81" s="241"/>
      <c r="I81" s="242"/>
      <c r="J81" s="242"/>
    </row>
    <row r="82" spans="1:10" s="10" customFormat="1" ht="5.25" customHeight="1">
      <c r="A82" s="29"/>
      <c r="B82" s="6"/>
      <c r="C82" s="31"/>
      <c r="D82" s="100"/>
      <c r="E82" s="131"/>
      <c r="F82" s="131"/>
      <c r="G82" s="148"/>
      <c r="H82" s="148"/>
      <c r="I82" s="135"/>
      <c r="J82" s="135"/>
    </row>
    <row r="83" spans="1:10" s="17" customFormat="1" ht="15" customHeight="1">
      <c r="A83" s="134"/>
      <c r="B83" s="133" t="s">
        <v>178</v>
      </c>
      <c r="C83" s="31">
        <v>403716.6</v>
      </c>
      <c r="D83" s="173"/>
      <c r="E83" s="131"/>
      <c r="F83" s="131"/>
      <c r="G83" s="148"/>
      <c r="H83" s="148"/>
      <c r="I83" s="135"/>
      <c r="J83" s="135"/>
    </row>
    <row r="84" spans="1:10" s="10" customFormat="1" ht="12" customHeight="1" hidden="1">
      <c r="A84" s="29"/>
      <c r="B84" s="6" t="s">
        <v>208</v>
      </c>
      <c r="C84" s="31">
        <v>232750.57</v>
      </c>
      <c r="D84" s="48"/>
      <c r="E84" s="48"/>
      <c r="F84" s="48"/>
      <c r="G84" s="48"/>
      <c r="H84" s="48"/>
      <c r="I84" s="135"/>
      <c r="J84" s="135"/>
    </row>
    <row r="85" spans="1:10" s="10" customFormat="1" ht="12" customHeight="1" hidden="1">
      <c r="A85" s="29"/>
      <c r="B85" s="6" t="s">
        <v>209</v>
      </c>
      <c r="C85" s="31">
        <v>33822.35</v>
      </c>
      <c r="D85" s="173"/>
      <c r="E85" s="93"/>
      <c r="F85" s="93"/>
      <c r="G85" s="93"/>
      <c r="H85" s="93"/>
      <c r="I85" s="135"/>
      <c r="J85" s="135"/>
    </row>
    <row r="86" spans="1:10" s="10" customFormat="1" ht="12" customHeight="1" hidden="1">
      <c r="A86" s="29"/>
      <c r="B86" s="6" t="s">
        <v>210</v>
      </c>
      <c r="C86" s="31">
        <v>92481.53</v>
      </c>
      <c r="D86" s="173"/>
      <c r="E86" s="93"/>
      <c r="F86" s="93"/>
      <c r="G86" s="93"/>
      <c r="H86" s="93"/>
      <c r="I86" s="135"/>
      <c r="J86" s="135"/>
    </row>
    <row r="87" spans="1:10" s="10" customFormat="1" ht="12" customHeight="1" hidden="1">
      <c r="A87" s="29"/>
      <c r="B87" s="6" t="s">
        <v>133</v>
      </c>
      <c r="C87" s="31">
        <v>682.52</v>
      </c>
      <c r="D87" s="174"/>
      <c r="E87" s="169"/>
      <c r="F87" s="169"/>
      <c r="G87" s="172"/>
      <c r="H87" s="172"/>
      <c r="I87" s="142"/>
      <c r="J87" s="142"/>
    </row>
    <row r="88" spans="1:10" s="10" customFormat="1" ht="12" customHeight="1" hidden="1">
      <c r="A88" s="29"/>
      <c r="B88" s="6" t="s">
        <v>211</v>
      </c>
      <c r="C88" s="31">
        <v>43979.63</v>
      </c>
      <c r="D88" s="187"/>
      <c r="E88" s="2"/>
      <c r="F88" s="2"/>
      <c r="G88" s="2"/>
      <c r="H88" s="2"/>
      <c r="I88" s="2"/>
      <c r="J88" s="2"/>
    </row>
    <row r="89" spans="1:10" s="9" customFormat="1" ht="15" customHeight="1">
      <c r="A89" s="85"/>
      <c r="B89" s="193" t="s">
        <v>135</v>
      </c>
      <c r="C89" s="46">
        <v>620664.8420000001</v>
      </c>
      <c r="D89" s="162"/>
      <c r="E89" s="243"/>
      <c r="F89" s="243"/>
      <c r="G89" s="243"/>
      <c r="H89" s="243"/>
      <c r="I89" s="243"/>
      <c r="J89" s="243"/>
    </row>
    <row r="90" spans="1:10" s="10" customFormat="1" ht="12" customHeight="1">
      <c r="A90" s="29"/>
      <c r="B90" s="15" t="s">
        <v>136</v>
      </c>
      <c r="C90" s="212">
        <v>0.8936758766754306</v>
      </c>
      <c r="D90" s="175"/>
      <c r="E90" s="175"/>
      <c r="F90" s="175"/>
      <c r="G90" s="175"/>
      <c r="H90" s="175"/>
      <c r="I90" s="175"/>
      <c r="J90" s="176"/>
    </row>
    <row r="91" spans="1:10" s="9" customFormat="1" ht="15" customHeight="1">
      <c r="A91" s="12"/>
      <c r="B91" s="193" t="s">
        <v>301</v>
      </c>
      <c r="C91" s="105">
        <v>73842.93</v>
      </c>
      <c r="D91" s="122"/>
      <c r="E91" s="177"/>
      <c r="F91" s="178"/>
      <c r="G91" s="178"/>
      <c r="H91" s="177"/>
      <c r="I91" s="93"/>
      <c r="J91" s="179"/>
    </row>
    <row r="92" spans="1:10" s="10" customFormat="1" ht="13.5" customHeight="1">
      <c r="A92" s="29"/>
      <c r="B92" s="278" t="s">
        <v>97</v>
      </c>
      <c r="C92" s="117">
        <v>51246.9</v>
      </c>
      <c r="D92" s="122"/>
      <c r="E92" s="179"/>
      <c r="F92" s="179"/>
      <c r="G92" s="177"/>
      <c r="H92" s="177"/>
      <c r="I92" s="180"/>
      <c r="J92" s="179"/>
    </row>
    <row r="93" spans="1:10" s="10" customFormat="1" ht="14.25" customHeight="1">
      <c r="A93" s="29"/>
      <c r="B93" s="278" t="s">
        <v>96</v>
      </c>
      <c r="C93" s="118">
        <v>22596.03</v>
      </c>
      <c r="D93" s="122"/>
      <c r="E93" s="177"/>
      <c r="F93" s="177"/>
      <c r="G93" s="177"/>
      <c r="H93" s="177"/>
      <c r="I93" s="181"/>
      <c r="J93" s="179"/>
    </row>
    <row r="94" spans="1:10" s="96" customFormat="1" ht="15.75" customHeight="1">
      <c r="A94" s="319"/>
      <c r="C94" s="141"/>
      <c r="D94" s="473" t="s">
        <v>273</v>
      </c>
      <c r="E94" s="473"/>
      <c r="F94" s="473"/>
      <c r="G94" s="473"/>
      <c r="H94" s="473"/>
      <c r="I94" s="148"/>
      <c r="J94" s="148"/>
    </row>
    <row r="95" spans="1:10" s="96" customFormat="1" ht="26.25" customHeight="1">
      <c r="A95" s="319"/>
      <c r="C95" s="141"/>
      <c r="D95" s="160"/>
      <c r="E95" s="473" t="str">
        <f>+B2</f>
        <v> ул. Короленко, д. 14 </v>
      </c>
      <c r="F95" s="473"/>
      <c r="G95" s="473"/>
      <c r="H95" s="160"/>
      <c r="I95" s="148"/>
      <c r="J95" s="148"/>
    </row>
    <row r="96" spans="1:10" s="96" customFormat="1" ht="12.75" customHeight="1" thickBot="1">
      <c r="A96" s="319"/>
      <c r="C96" s="141"/>
      <c r="D96" s="474" t="s">
        <v>278</v>
      </c>
      <c r="E96" s="474"/>
      <c r="F96" s="474"/>
      <c r="G96" s="474"/>
      <c r="H96" s="474"/>
      <c r="I96" s="148"/>
      <c r="J96" s="148"/>
    </row>
    <row r="97" spans="1:10" s="96" customFormat="1" ht="9.75" customHeight="1" thickBot="1">
      <c r="A97" s="319"/>
      <c r="C97" s="141"/>
      <c r="D97" s="162"/>
      <c r="E97" s="162"/>
      <c r="F97" s="162"/>
      <c r="G97" s="162"/>
      <c r="H97" s="162"/>
      <c r="I97" s="148"/>
      <c r="J97" s="148"/>
    </row>
    <row r="98" spans="1:10" s="96" customFormat="1" ht="12.75" customHeight="1">
      <c r="A98" s="319"/>
      <c r="C98" s="141"/>
      <c r="D98" s="475" t="s">
        <v>113</v>
      </c>
      <c r="E98" s="476"/>
      <c r="F98" s="476"/>
      <c r="G98" s="476"/>
      <c r="H98" s="477"/>
      <c r="I98" s="148"/>
      <c r="J98" s="148"/>
    </row>
    <row r="99" spans="1:10" s="96" customFormat="1" ht="12.75" customHeight="1">
      <c r="A99" s="319"/>
      <c r="C99" s="141"/>
      <c r="D99" s="478" t="s">
        <v>114</v>
      </c>
      <c r="E99" s="479"/>
      <c r="F99" s="479"/>
      <c r="G99" s="479"/>
      <c r="H99" s="480"/>
      <c r="I99" s="148"/>
      <c r="J99" s="148"/>
    </row>
    <row r="100" spans="1:10" s="96" customFormat="1" ht="12.75" customHeight="1">
      <c r="A100" s="319"/>
      <c r="C100" s="141"/>
      <c r="D100" s="469" t="s">
        <v>115</v>
      </c>
      <c r="E100" s="470"/>
      <c r="F100" s="470"/>
      <c r="G100" s="470"/>
      <c r="H100" s="471"/>
      <c r="I100" s="148"/>
      <c r="J100" s="148"/>
    </row>
    <row r="101" spans="1:10" s="96" customFormat="1" ht="12.75" customHeight="1">
      <c r="A101" s="319"/>
      <c r="C101" s="141"/>
      <c r="D101" s="469" t="s">
        <v>27</v>
      </c>
      <c r="E101" s="470"/>
      <c r="F101" s="470"/>
      <c r="G101" s="470"/>
      <c r="H101" s="471"/>
      <c r="I101" s="148"/>
      <c r="J101" s="148"/>
    </row>
    <row r="102" spans="1:10" s="101" customFormat="1" ht="12.75" customHeight="1">
      <c r="A102" s="320"/>
      <c r="C102" s="145"/>
      <c r="D102" s="469" t="s">
        <v>39</v>
      </c>
      <c r="E102" s="470"/>
      <c r="F102" s="470"/>
      <c r="G102" s="470"/>
      <c r="H102" s="471"/>
      <c r="I102" s="148"/>
      <c r="J102" s="148"/>
    </row>
    <row r="103" spans="1:10" ht="12.75" customHeight="1">
      <c r="A103" s="314"/>
      <c r="C103" s="147"/>
      <c r="D103" s="469" t="s">
        <v>40</v>
      </c>
      <c r="E103" s="470"/>
      <c r="F103" s="470"/>
      <c r="G103" s="470"/>
      <c r="H103" s="471"/>
      <c r="I103" s="148"/>
      <c r="J103" s="148"/>
    </row>
    <row r="104" spans="4:10" ht="12.75" customHeight="1">
      <c r="D104" s="469" t="s">
        <v>41</v>
      </c>
      <c r="E104" s="470"/>
      <c r="F104" s="470"/>
      <c r="G104" s="470"/>
      <c r="H104" s="471"/>
      <c r="I104" s="148"/>
      <c r="J104" s="148"/>
    </row>
    <row r="105" spans="4:10" ht="12.75" customHeight="1">
      <c r="D105" s="469" t="s">
        <v>30</v>
      </c>
      <c r="E105" s="470"/>
      <c r="F105" s="470"/>
      <c r="G105" s="470"/>
      <c r="H105" s="471"/>
      <c r="I105" s="148"/>
      <c r="J105" s="148"/>
    </row>
    <row r="106" spans="1:10" s="7" customFormat="1" ht="12.75" customHeight="1">
      <c r="A106" s="121"/>
      <c r="B106" s="114"/>
      <c r="C106" s="121"/>
      <c r="D106" s="469" t="s">
        <v>42</v>
      </c>
      <c r="E106" s="470"/>
      <c r="F106" s="470"/>
      <c r="G106" s="470"/>
      <c r="H106" s="471"/>
      <c r="I106" s="148"/>
      <c r="J106" s="148"/>
    </row>
    <row r="107" spans="1:10" s="7" customFormat="1" ht="12.75" customHeight="1" thickBot="1">
      <c r="A107" s="317"/>
      <c r="B107" s="151"/>
      <c r="C107" s="121"/>
      <c r="D107" s="458" t="s">
        <v>202</v>
      </c>
      <c r="E107" s="459"/>
      <c r="F107" s="459"/>
      <c r="G107" s="459"/>
      <c r="H107" s="460"/>
      <c r="I107" s="148"/>
      <c r="J107" s="148"/>
    </row>
    <row r="108" spans="1:10" s="48" customFormat="1" ht="12.75" customHeight="1">
      <c r="A108" s="317"/>
      <c r="B108" s="151"/>
      <c r="C108" s="121"/>
      <c r="D108" s="149"/>
      <c r="E108" s="131"/>
      <c r="F108" s="148"/>
      <c r="G108" s="148"/>
      <c r="H108" s="148"/>
      <c r="I108" s="148"/>
      <c r="J108" s="148"/>
    </row>
    <row r="109" spans="1:10" s="7" customFormat="1" ht="12.75" customHeight="1" thickBot="1">
      <c r="A109" s="317"/>
      <c r="B109" s="152"/>
      <c r="C109" s="121"/>
      <c r="D109" s="149"/>
      <c r="E109" s="131"/>
      <c r="F109" s="148"/>
      <c r="G109" s="148"/>
      <c r="H109" s="148"/>
      <c r="I109" s="148"/>
      <c r="J109" s="148"/>
    </row>
    <row r="110" spans="1:10" s="7" customFormat="1" ht="27.75" customHeight="1" thickBot="1">
      <c r="A110" s="317"/>
      <c r="B110" s="152"/>
      <c r="C110" s="121"/>
      <c r="D110" s="392" t="s">
        <v>5</v>
      </c>
      <c r="E110" s="393"/>
      <c r="F110" s="393"/>
      <c r="G110" s="393"/>
      <c r="H110" s="394"/>
      <c r="I110" s="137"/>
      <c r="J110" s="137"/>
    </row>
    <row r="111" spans="1:10" s="7" customFormat="1" ht="27.75" customHeight="1" thickBot="1">
      <c r="A111" s="317"/>
      <c r="B111" s="152"/>
      <c r="C111" s="121"/>
      <c r="D111" s="159" t="s">
        <v>212</v>
      </c>
      <c r="E111" s="461" t="s">
        <v>137</v>
      </c>
      <c r="F111" s="462"/>
      <c r="G111" s="463" t="s">
        <v>291</v>
      </c>
      <c r="H111" s="464"/>
      <c r="I111" s="138"/>
      <c r="J111" s="138"/>
    </row>
    <row r="112" spans="1:10" s="214" customFormat="1" ht="12.75" customHeight="1" thickTop="1">
      <c r="A112" s="321"/>
      <c r="B112" s="152"/>
      <c r="C112" s="145"/>
      <c r="D112" s="213">
        <v>2</v>
      </c>
      <c r="E112" s="465">
        <v>59</v>
      </c>
      <c r="F112" s="466"/>
      <c r="G112" s="467">
        <v>2959.6</v>
      </c>
      <c r="H112" s="468"/>
      <c r="I112" s="178"/>
      <c r="J112" s="178"/>
    </row>
    <row r="113" spans="1:10" s="214" customFormat="1" ht="12.75" customHeight="1">
      <c r="A113" s="321"/>
      <c r="B113" s="152"/>
      <c r="C113" s="145"/>
      <c r="D113" s="215">
        <v>4</v>
      </c>
      <c r="E113" s="456">
        <v>26</v>
      </c>
      <c r="F113" s="457"/>
      <c r="G113" s="454">
        <v>62683.85</v>
      </c>
      <c r="H113" s="455"/>
      <c r="I113" s="178"/>
      <c r="J113" s="178"/>
    </row>
    <row r="114" spans="1:10" s="214" customFormat="1" ht="12.75" customHeight="1">
      <c r="A114" s="321"/>
      <c r="B114" s="152"/>
      <c r="C114" s="145"/>
      <c r="D114" s="215">
        <v>6</v>
      </c>
      <c r="E114" s="456">
        <v>5</v>
      </c>
      <c r="F114" s="457"/>
      <c r="G114" s="454">
        <v>7788.73</v>
      </c>
      <c r="H114" s="455"/>
      <c r="I114" s="178"/>
      <c r="J114" s="178"/>
    </row>
    <row r="115" spans="1:10" s="214" customFormat="1" ht="12.75" customHeight="1">
      <c r="A115" s="321"/>
      <c r="B115" s="150"/>
      <c r="C115" s="145"/>
      <c r="D115" s="219" t="s">
        <v>14</v>
      </c>
      <c r="E115" s="456">
        <v>54</v>
      </c>
      <c r="F115" s="457"/>
      <c r="G115" s="454">
        <v>71156.64</v>
      </c>
      <c r="H115" s="455"/>
      <c r="I115" s="178"/>
      <c r="J115" s="178"/>
    </row>
    <row r="116" spans="1:10" s="214" customFormat="1" ht="12.75" customHeight="1">
      <c r="A116" s="321"/>
      <c r="B116" s="150"/>
      <c r="C116" s="145"/>
      <c r="D116" s="219" t="s">
        <v>145</v>
      </c>
      <c r="E116" s="456">
        <v>17</v>
      </c>
      <c r="F116" s="457"/>
      <c r="G116" s="454">
        <v>51920.55</v>
      </c>
      <c r="H116" s="455"/>
      <c r="I116" s="178"/>
      <c r="J116" s="178"/>
    </row>
    <row r="117" spans="1:10" s="214" customFormat="1" ht="12.75" customHeight="1">
      <c r="A117" s="321"/>
      <c r="B117" s="150"/>
      <c r="C117" s="145"/>
      <c r="D117" s="219"/>
      <c r="E117" s="80"/>
      <c r="F117" s="216"/>
      <c r="G117" s="217"/>
      <c r="H117" s="218"/>
      <c r="I117" s="178"/>
      <c r="J117" s="178"/>
    </row>
    <row r="118" spans="1:10" s="214" customFormat="1" ht="12.75" customHeight="1">
      <c r="A118" s="321"/>
      <c r="B118" s="150"/>
      <c r="C118" s="145"/>
      <c r="D118" s="219"/>
      <c r="E118" s="80"/>
      <c r="F118" s="216"/>
      <c r="G118" s="217"/>
      <c r="H118" s="218"/>
      <c r="I118" s="178"/>
      <c r="J118" s="178"/>
    </row>
    <row r="119" spans="1:10" s="214" customFormat="1" ht="12.75" customHeight="1">
      <c r="A119" s="321"/>
      <c r="B119" s="150"/>
      <c r="C119" s="145"/>
      <c r="D119" s="219"/>
      <c r="E119" s="80"/>
      <c r="F119" s="216"/>
      <c r="G119" s="217"/>
      <c r="H119" s="218"/>
      <c r="I119" s="178"/>
      <c r="J119" s="178"/>
    </row>
    <row r="120" spans="1:10" s="214" customFormat="1" ht="12.75" customHeight="1">
      <c r="A120" s="145"/>
      <c r="B120" s="163"/>
      <c r="C120" s="145"/>
      <c r="D120" s="219"/>
      <c r="E120" s="220"/>
      <c r="F120" s="221"/>
      <c r="G120" s="220"/>
      <c r="H120" s="222"/>
      <c r="I120" s="178"/>
      <c r="J120" s="178"/>
    </row>
    <row r="121" spans="1:10" s="28" customFormat="1" ht="12.75" customHeight="1" thickBot="1">
      <c r="A121" s="322"/>
      <c r="B121" s="223"/>
      <c r="C121" s="224"/>
      <c r="D121" s="225"/>
      <c r="E121" s="226"/>
      <c r="F121" s="227"/>
      <c r="G121" s="226"/>
      <c r="H121" s="228"/>
      <c r="I121" s="178"/>
      <c r="J121" s="178"/>
    </row>
    <row r="122" spans="2:10" ht="12.75" customHeight="1" thickBot="1">
      <c r="B122" s="156"/>
      <c r="D122" s="161"/>
      <c r="E122" s="167" t="s">
        <v>213</v>
      </c>
      <c r="F122" s="164"/>
      <c r="G122" s="452">
        <f>SUM(G112:G121)</f>
        <v>196509.37</v>
      </c>
      <c r="H122" s="453"/>
      <c r="I122" s="142"/>
      <c r="J122" s="142"/>
    </row>
    <row r="123" spans="2:10" ht="12.75">
      <c r="B123" s="157"/>
      <c r="D123" s="123"/>
      <c r="E123" s="2"/>
      <c r="F123" s="2"/>
      <c r="G123" s="2"/>
      <c r="H123" s="2"/>
      <c r="I123" s="2"/>
      <c r="J123" s="2"/>
    </row>
    <row r="124" spans="2:4" ht="12.75">
      <c r="B124" s="157"/>
      <c r="D124" s="120"/>
    </row>
    <row r="125" spans="2:10" ht="19.5" customHeight="1">
      <c r="B125" s="157"/>
      <c r="D125" s="386" t="s">
        <v>370</v>
      </c>
      <c r="E125" s="386"/>
      <c r="F125" s="386"/>
      <c r="G125" s="386"/>
      <c r="H125" s="386"/>
      <c r="I125" s="165"/>
      <c r="J125" s="165"/>
    </row>
    <row r="126" spans="2:10" ht="9.75" customHeight="1" thickBot="1">
      <c r="B126" s="157"/>
      <c r="D126" s="125"/>
      <c r="E126" s="115"/>
      <c r="F126" s="115"/>
      <c r="G126" s="115"/>
      <c r="H126" s="115"/>
      <c r="I126" s="115"/>
      <c r="J126" s="115"/>
    </row>
    <row r="127" spans="2:8" ht="19.5" customHeight="1">
      <c r="B127" s="7"/>
      <c r="D127" s="381" t="s">
        <v>275</v>
      </c>
      <c r="E127" s="382"/>
      <c r="F127" s="382"/>
      <c r="G127" s="383"/>
      <c r="H127" s="202">
        <f>+C66</f>
        <v>-52852</v>
      </c>
    </row>
    <row r="128" spans="2:8" ht="60" customHeight="1" thickBot="1">
      <c r="B128" s="7"/>
      <c r="D128" s="184" t="s">
        <v>274</v>
      </c>
      <c r="E128" s="182" t="s">
        <v>173</v>
      </c>
      <c r="F128" s="183" t="s">
        <v>169</v>
      </c>
      <c r="G128" s="182" t="s">
        <v>171</v>
      </c>
      <c r="H128" s="192" t="s">
        <v>304</v>
      </c>
    </row>
    <row r="129" spans="4:8" ht="15.75" customHeight="1" thickTop="1">
      <c r="D129" s="153" t="s">
        <v>276</v>
      </c>
      <c r="E129" s="198">
        <f>+C67</f>
        <v>239544.272</v>
      </c>
      <c r="F129" s="198">
        <f>+C70</f>
        <v>216948.242</v>
      </c>
      <c r="G129" s="198">
        <f>+C65</f>
        <v>305858.61583768146</v>
      </c>
      <c r="H129" s="199">
        <f>+F129-G129</f>
        <v>-88910.37383768146</v>
      </c>
    </row>
    <row r="130" spans="4:8" ht="15.75" customHeight="1">
      <c r="D130" s="229" t="s">
        <v>170</v>
      </c>
      <c r="E130" s="230"/>
      <c r="F130" s="195">
        <f>+F129/E129</f>
        <v>0.9056707563435289</v>
      </c>
      <c r="G130" s="195">
        <f>+G129/E129</f>
        <v>1.2768354395787074</v>
      </c>
      <c r="H130" s="92"/>
    </row>
    <row r="131" spans="4:8" ht="15.75" customHeight="1">
      <c r="D131" s="154" t="s">
        <v>277</v>
      </c>
      <c r="E131" s="200">
        <f>+C75</f>
        <v>454963.5</v>
      </c>
      <c r="F131" s="200">
        <f>+C83</f>
        <v>403716.6</v>
      </c>
      <c r="G131" s="200">
        <v>462758.68</v>
      </c>
      <c r="H131" s="199">
        <f>+F131-G131</f>
        <v>-59042.080000000016</v>
      </c>
    </row>
    <row r="132" spans="4:8" ht="15.75" customHeight="1" thickBot="1">
      <c r="D132" s="231" t="s">
        <v>170</v>
      </c>
      <c r="E132" s="232"/>
      <c r="F132" s="196">
        <f>+F131/E131</f>
        <v>0.8873604146266678</v>
      </c>
      <c r="G132" s="196">
        <f>+G131/F131</f>
        <v>1.1462463520202044</v>
      </c>
      <c r="H132" s="197"/>
    </row>
    <row r="133" spans="4:8" ht="15.75" customHeight="1" thickBot="1">
      <c r="D133" s="185" t="s">
        <v>172</v>
      </c>
      <c r="E133" s="201">
        <f>+E131+E129</f>
        <v>694507.772</v>
      </c>
      <c r="F133" s="201">
        <f>+F131+F129</f>
        <v>620664.842</v>
      </c>
      <c r="G133" s="201">
        <f>+G131+G129</f>
        <v>768617.2958376815</v>
      </c>
      <c r="H133" s="238">
        <f>+H131+H129</f>
        <v>-147952.45383768147</v>
      </c>
    </row>
    <row r="134" spans="4:8" ht="15.75" customHeight="1" thickBot="1">
      <c r="D134" s="405" t="s">
        <v>170</v>
      </c>
      <c r="E134" s="406"/>
      <c r="F134" s="188">
        <f>+F133/E133</f>
        <v>0.8936758766754305</v>
      </c>
      <c r="G134" s="188">
        <f>+G133/F133</f>
        <v>1.2383773718532645</v>
      </c>
      <c r="H134" s="186"/>
    </row>
    <row r="135" spans="4:8" ht="15.75" customHeight="1" thickBot="1">
      <c r="D135" s="358" t="s">
        <v>302</v>
      </c>
      <c r="E135" s="359"/>
      <c r="F135" s="359"/>
      <c r="G135" s="357"/>
      <c r="H135" s="203">
        <f>+H127+H133</f>
        <v>-200804.45383768147</v>
      </c>
    </row>
    <row r="137" spans="8:13" ht="12.75">
      <c r="H137" s="22"/>
      <c r="I137" s="22"/>
      <c r="J137" s="11"/>
      <c r="K137" s="11"/>
      <c r="L137" s="11"/>
      <c r="M137" s="11"/>
    </row>
    <row r="138" spans="8:13" ht="12.75">
      <c r="H138" s="22"/>
      <c r="I138" s="22"/>
      <c r="J138" s="11"/>
      <c r="K138" s="11"/>
      <c r="L138" s="11"/>
      <c r="M138" s="11"/>
    </row>
    <row r="139" spans="8:13" ht="12.75">
      <c r="H139" s="22"/>
      <c r="I139" s="22"/>
      <c r="J139" s="11"/>
      <c r="K139" s="11"/>
      <c r="L139" s="11"/>
      <c r="M139" s="11"/>
    </row>
    <row r="140" spans="6:13" ht="12.75">
      <c r="F140" t="s">
        <v>379</v>
      </c>
      <c r="H140" s="22"/>
      <c r="I140" s="22"/>
      <c r="J140" s="112"/>
      <c r="K140" s="112"/>
      <c r="L140" s="112"/>
      <c r="M140" s="112"/>
    </row>
  </sheetData>
  <sheetProtection/>
  <mergeCells count="33">
    <mergeCell ref="D135:G135"/>
    <mergeCell ref="A3:B3"/>
    <mergeCell ref="D94:H94"/>
    <mergeCell ref="D96:H96"/>
    <mergeCell ref="D98:H98"/>
    <mergeCell ref="E95:G95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34:E134"/>
    <mergeCell ref="E114:F114"/>
    <mergeCell ref="E115:F115"/>
    <mergeCell ref="D125:H125"/>
    <mergeCell ref="D127:G127"/>
    <mergeCell ref="G114:H114"/>
    <mergeCell ref="G115:H115"/>
    <mergeCell ref="E116:F116"/>
    <mergeCell ref="G116:H116"/>
    <mergeCell ref="A1:C1"/>
    <mergeCell ref="G122:H122"/>
    <mergeCell ref="G113:H113"/>
    <mergeCell ref="E113:F113"/>
    <mergeCell ref="D107:H107"/>
    <mergeCell ref="E111:F111"/>
    <mergeCell ref="G111:H111"/>
    <mergeCell ref="E112:F112"/>
    <mergeCell ref="D110:H110"/>
    <mergeCell ref="G112:H112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2014-04-02T07:29:54Z</cp:lastPrinted>
  <dcterms:created xsi:type="dcterms:W3CDTF">2012-09-20T05:34:48Z</dcterms:created>
  <dcterms:modified xsi:type="dcterms:W3CDTF">2014-04-09T12:37:53Z</dcterms:modified>
  <cp:category/>
  <cp:version/>
  <cp:contentType/>
  <cp:contentStatus/>
</cp:coreProperties>
</file>